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firstSheet="1" activeTab="3"/>
  </bookViews>
  <sheets>
    <sheet name="Highlights" sheetId="1" r:id="rId1"/>
    <sheet name="Chapter I" sheetId="2" r:id="rId2"/>
    <sheet name="Chapter II" sheetId="3" r:id="rId3"/>
    <sheet name="Chapter III" sheetId="5" r:id="rId4"/>
    <sheet name="Charts" sheetId="7" r:id="rId5"/>
  </sheets>
  <definedNames>
    <definedName name="_Toc444779328" localSheetId="3">'Chapter III'!$A$4</definedName>
    <definedName name="_Toc444779329" localSheetId="3">'Chapter III'!$A$15</definedName>
    <definedName name="_Toc444779330" localSheetId="3">'Chapter III'!$A$39</definedName>
    <definedName name="_Toc444779331" localSheetId="3">'Chapter III'!$A$54</definedName>
    <definedName name="_Toc444779332" localSheetId="3">'Chapter III'!$A$79</definedName>
    <definedName name="_Toc444871090" localSheetId="3">'Chapter III'!$A$105</definedName>
    <definedName name="_Toc444871091" localSheetId="3">'Chapter III'!$A$131</definedName>
    <definedName name="_Toc444871092" localSheetId="3">'Chapter III'!$A$157</definedName>
    <definedName name="_Toc444871093" localSheetId="3">'Chapter III'!$A$169</definedName>
    <definedName name="_Toc452372609" localSheetId="4">Charts!$A$14</definedName>
    <definedName name="_Toc452649319" localSheetId="3">'Chapter III'!$A$1357</definedName>
    <definedName name="_Toc452649320" localSheetId="3">'Chapter III'!$A$1369</definedName>
    <definedName name="_Toc452649321" localSheetId="3">'Chapter III'!$A$1390</definedName>
    <definedName name="_Toc452649323" localSheetId="3">'Chapter III'!$A$1432</definedName>
    <definedName name="_Toc452649366" localSheetId="3">'Chapter III'!$A$1354</definedName>
    <definedName name="_Toc512871472" localSheetId="0">Highlights!$A$4</definedName>
    <definedName name="_Toc512871473" localSheetId="1">'Chapter I'!$A$2</definedName>
    <definedName name="_Toc512871480" localSheetId="2">'Chapter II'!$A$2</definedName>
    <definedName name="_Toc512871496" localSheetId="3">'Chapter III'!$A$773</definedName>
    <definedName name="_Toc512871512" localSheetId="0">Highlights!$A$6</definedName>
    <definedName name="_Toc512871513" localSheetId="0">Highlights!$A$30</definedName>
    <definedName name="_Toc512871515" localSheetId="2">'Chapter II'!$A$15</definedName>
    <definedName name="_Toc512871516" localSheetId="2">'Chapter II'!$A$38</definedName>
    <definedName name="_Toc512871527" localSheetId="3">'Chapter III'!$A$192</definedName>
    <definedName name="_Toc512871531" localSheetId="3">'Chapter III'!$A$250</definedName>
    <definedName name="_Toc512871532" localSheetId="3">'Chapter III'!$A$265</definedName>
    <definedName name="_Toc512871533" localSheetId="3">'Chapter III'!$A$293</definedName>
    <definedName name="_Toc512871534" localSheetId="3">'Chapter III'!$A$306</definedName>
    <definedName name="_Toc512871535" localSheetId="3">'Chapter III'!$A$325</definedName>
    <definedName name="_Toc512871537" localSheetId="3">'Chapter III'!$A$342</definedName>
    <definedName name="_Toc512871538" localSheetId="3">'Chapter III'!$A$363</definedName>
    <definedName name="_Toc512871539" localSheetId="3">'Chapter III'!$A$383</definedName>
    <definedName name="_Toc512871541" localSheetId="3">'Chapter III'!$A$429</definedName>
    <definedName name="_Toc512871542" localSheetId="3">'Chapter III'!$A$454</definedName>
    <definedName name="_Toc512871545" localSheetId="3">'Chapter III'!$A$526</definedName>
    <definedName name="_Toc512871546" localSheetId="3">'Chapter III'!$A$547</definedName>
    <definedName name="_Toc512871547" localSheetId="3">'Chapter III'!$A$568</definedName>
    <definedName name="_Toc512871548" localSheetId="3">'Chapter III'!$A$580</definedName>
    <definedName name="_Toc512871549" localSheetId="3">'Chapter III'!$L$580</definedName>
    <definedName name="_Toc512871550" localSheetId="3">'Chapter III'!$A$593</definedName>
    <definedName name="_Toc512871551" localSheetId="3">'Chapter III'!$A$615</definedName>
    <definedName name="_Toc512871552" localSheetId="3">'Chapter III'!$A$636</definedName>
    <definedName name="_Toc512871553" localSheetId="3">'Chapter III'!$A$648</definedName>
    <definedName name="_Toc512871554" localSheetId="3">'Chapter III'!$A$669</definedName>
    <definedName name="_Toc512871555" localSheetId="3">'Chapter III'!$A$688</definedName>
    <definedName name="_Toc512871556" localSheetId="3">'Chapter III'!$A$700</definedName>
    <definedName name="_Toc512871557" localSheetId="3">'Chapter III'!$A$720</definedName>
    <definedName name="_Toc512871558" localSheetId="3">'Chapter III'!$A$750</definedName>
    <definedName name="_Toc512871565" localSheetId="3">'Chapter III'!$A$876</definedName>
    <definedName name="_Toc512871589" localSheetId="3">'Chapter III'!$A$1444</definedName>
    <definedName name="_Toc512871590" localSheetId="3">'Chapter III'!$A$1466</definedName>
    <definedName name="_Toc512871591" localSheetId="3">'Chapter III'!$A$1487</definedName>
    <definedName name="_Toc513569534" localSheetId="4">Charts!$A$28</definedName>
    <definedName name="_Toc513569536" localSheetId="4">Charts!$A$41</definedName>
    <definedName name="_Toc513569537" localSheetId="4">Charts!$A$55</definedName>
    <definedName name="_Toc513569538" localSheetId="4">Charts!$A$68</definedName>
    <definedName name="_Toc513569539" localSheetId="4">Charts!$A$90</definedName>
    <definedName name="_Toc513569540" localSheetId="4">Charts!$A$90</definedName>
    <definedName name="_Toc513569541" localSheetId="4">Charts!$A$116</definedName>
    <definedName name="_Toc513569544" localSheetId="4">Charts!$A$173</definedName>
    <definedName name="_Toc513569546" localSheetId="4">Charts!$A$188</definedName>
    <definedName name="_Toc513569548" localSheetId="4">Charts!$A$206</definedName>
    <definedName name="_Toc513569554" localSheetId="4">Charts!$A$290</definedName>
    <definedName name="OLE_LINK2" localSheetId="3">'Chapter III'!$A$395</definedName>
  </definedNames>
  <calcPr calcId="144525"/>
</workbook>
</file>

<file path=xl/calcChain.xml><?xml version="1.0" encoding="utf-8"?>
<calcChain xmlns="http://schemas.openxmlformats.org/spreadsheetml/2006/main">
  <c r="C307" i="7" l="1"/>
  <c r="B307" i="7"/>
  <c r="C306" i="7"/>
  <c r="B306" i="7"/>
  <c r="C305" i="7"/>
  <c r="B305" i="7"/>
  <c r="C304" i="7"/>
  <c r="B304" i="7"/>
  <c r="C303" i="7"/>
  <c r="B303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285" i="7"/>
  <c r="B285" i="7"/>
  <c r="C284" i="7"/>
  <c r="B284" i="7"/>
  <c r="C283" i="7"/>
  <c r="B283" i="7"/>
  <c r="C282" i="7"/>
  <c r="B282" i="7"/>
  <c r="C281" i="7"/>
  <c r="B281" i="7"/>
  <c r="C280" i="7"/>
  <c r="B280" i="7"/>
  <c r="C259" i="7"/>
  <c r="C258" i="7"/>
  <c r="C257" i="7"/>
  <c r="C256" i="7"/>
  <c r="C255" i="7"/>
  <c r="B259" i="7"/>
  <c r="B258" i="7"/>
  <c r="B257" i="7"/>
  <c r="B256" i="7"/>
  <c r="B255" i="7"/>
  <c r="C254" i="7"/>
  <c r="B254" i="7"/>
  <c r="C227" i="7"/>
  <c r="C226" i="7"/>
  <c r="C225" i="7"/>
  <c r="C224" i="7"/>
  <c r="C223" i="7"/>
  <c r="B227" i="7"/>
  <c r="B226" i="7"/>
  <c r="B225" i="7"/>
  <c r="B224" i="7"/>
  <c r="B223" i="7"/>
  <c r="C222" i="7"/>
  <c r="B222" i="7"/>
  <c r="C203" i="7"/>
  <c r="C202" i="7"/>
  <c r="C201" i="7"/>
  <c r="C200" i="7"/>
  <c r="B203" i="7"/>
  <c r="B202" i="7"/>
  <c r="B201" i="7"/>
  <c r="B200" i="7"/>
  <c r="C169" i="7"/>
  <c r="C168" i="7"/>
  <c r="C167" i="7"/>
  <c r="C166" i="7"/>
  <c r="C165" i="7"/>
  <c r="C164" i="7"/>
  <c r="B169" i="7"/>
  <c r="B168" i="7"/>
  <c r="B167" i="7"/>
  <c r="B166" i="7"/>
  <c r="B165" i="7"/>
  <c r="B164" i="7"/>
  <c r="C143" i="7"/>
  <c r="C142" i="7"/>
  <c r="C141" i="7"/>
  <c r="C140" i="7"/>
  <c r="C139" i="7"/>
  <c r="C138" i="7"/>
  <c r="C137" i="7"/>
  <c r="C136" i="7"/>
  <c r="C135" i="7"/>
  <c r="B143" i="7"/>
  <c r="B142" i="7"/>
  <c r="B141" i="7"/>
  <c r="B140" i="7"/>
  <c r="B139" i="7"/>
  <c r="B138" i="7"/>
  <c r="B137" i="7"/>
  <c r="B136" i="7"/>
  <c r="B135" i="7"/>
  <c r="C134" i="7"/>
  <c r="B134" i="7"/>
  <c r="C110" i="7"/>
  <c r="C109" i="7"/>
  <c r="C108" i="7"/>
  <c r="C107" i="7"/>
  <c r="C106" i="7"/>
  <c r="C105" i="7"/>
  <c r="B110" i="7"/>
  <c r="B109" i="7"/>
  <c r="B108" i="7"/>
  <c r="B107" i="7"/>
  <c r="B106" i="7"/>
  <c r="B105" i="7"/>
  <c r="C24" i="7" l="1"/>
  <c r="C35" i="7" s="1"/>
  <c r="B24" i="7"/>
  <c r="B36" i="7" s="1"/>
  <c r="D770" i="5"/>
  <c r="C770" i="5"/>
  <c r="B770" i="5"/>
  <c r="C746" i="5"/>
  <c r="B746" i="5"/>
  <c r="E734" i="5"/>
  <c r="D734" i="5"/>
  <c r="C734" i="5"/>
  <c r="B734" i="5"/>
  <c r="F733" i="5"/>
  <c r="F732" i="5"/>
  <c r="F731" i="5"/>
  <c r="F730" i="5"/>
  <c r="F729" i="5"/>
  <c r="F728" i="5"/>
  <c r="F727" i="5"/>
  <c r="F726" i="5"/>
  <c r="F725" i="5"/>
  <c r="F724" i="5"/>
  <c r="F723" i="5"/>
  <c r="E716" i="5"/>
  <c r="D716" i="5"/>
  <c r="C716" i="5"/>
  <c r="B716" i="5"/>
  <c r="F715" i="5"/>
  <c r="F714" i="5"/>
  <c r="F713" i="5"/>
  <c r="F712" i="5"/>
  <c r="F711" i="5"/>
  <c r="F710" i="5"/>
  <c r="F709" i="5"/>
  <c r="F708" i="5"/>
  <c r="F707" i="5"/>
  <c r="F706" i="5"/>
  <c r="F705" i="5"/>
  <c r="F704" i="5"/>
  <c r="F703" i="5"/>
  <c r="F716" i="5" s="1"/>
  <c r="C696" i="5"/>
  <c r="B696" i="5"/>
  <c r="B684" i="5"/>
  <c r="B665" i="5"/>
  <c r="B632" i="5"/>
  <c r="P589" i="5"/>
  <c r="P588" i="5"/>
  <c r="P587" i="5"/>
  <c r="P586" i="5"/>
  <c r="P585" i="5"/>
  <c r="P584" i="5"/>
  <c r="P583" i="5"/>
  <c r="O590" i="5"/>
  <c r="N590" i="5"/>
  <c r="M590" i="5"/>
  <c r="B589" i="5"/>
  <c r="C589" i="5"/>
  <c r="D589" i="5"/>
  <c r="E588" i="5"/>
  <c r="E589" i="5" s="1"/>
  <c r="E587" i="5"/>
  <c r="E586" i="5"/>
  <c r="E585" i="5"/>
  <c r="E584" i="5"/>
  <c r="E583" i="5"/>
  <c r="E1365" i="5"/>
  <c r="D1365" i="5"/>
  <c r="C1365" i="5"/>
  <c r="B1365" i="5"/>
  <c r="D564" i="5"/>
  <c r="C564" i="5"/>
  <c r="B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D543" i="5"/>
  <c r="C543" i="5"/>
  <c r="B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F522" i="5"/>
  <c r="E522" i="5"/>
  <c r="D522" i="5"/>
  <c r="C522" i="5"/>
  <c r="B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F497" i="5"/>
  <c r="E497" i="5"/>
  <c r="D497" i="5"/>
  <c r="C497" i="5"/>
  <c r="B497" i="5"/>
  <c r="G496" i="5"/>
  <c r="G495" i="5"/>
  <c r="G494" i="5"/>
  <c r="G493" i="5"/>
  <c r="G492" i="5"/>
  <c r="G491" i="5"/>
  <c r="G490" i="5"/>
  <c r="G489" i="5"/>
  <c r="G488" i="5"/>
  <c r="E450" i="5"/>
  <c r="D450" i="5"/>
  <c r="C450" i="5"/>
  <c r="B450" i="5"/>
  <c r="F734" i="5" l="1"/>
  <c r="C34" i="7"/>
  <c r="C33" i="7"/>
  <c r="C32" i="7"/>
  <c r="C36" i="7"/>
  <c r="C31" i="7"/>
  <c r="B32" i="7"/>
  <c r="B34" i="7"/>
  <c r="B31" i="7"/>
  <c r="B33" i="7"/>
  <c r="B35" i="7"/>
  <c r="P590" i="5"/>
  <c r="G497" i="5"/>
  <c r="E564" i="5"/>
  <c r="E543" i="5"/>
  <c r="G522" i="5"/>
  <c r="J425" i="5"/>
  <c r="I425" i="5"/>
  <c r="H425" i="5"/>
  <c r="G425" i="5"/>
  <c r="F425" i="5"/>
  <c r="E425" i="5"/>
  <c r="D425" i="5"/>
  <c r="C425" i="5"/>
  <c r="B425" i="5"/>
  <c r="K424" i="5"/>
  <c r="K423" i="5"/>
  <c r="K422" i="5"/>
  <c r="K421" i="5"/>
  <c r="K420" i="5"/>
  <c r="K419" i="5"/>
  <c r="K418" i="5"/>
  <c r="K417" i="5"/>
  <c r="J410" i="5"/>
  <c r="I410" i="5"/>
  <c r="H410" i="5"/>
  <c r="G410" i="5"/>
  <c r="F410" i="5"/>
  <c r="E410" i="5"/>
  <c r="D410" i="5"/>
  <c r="C410" i="5"/>
  <c r="B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E391" i="5"/>
  <c r="D391" i="5"/>
  <c r="C391" i="5"/>
  <c r="B391" i="5"/>
  <c r="J379" i="5"/>
  <c r="I379" i="5"/>
  <c r="H379" i="5"/>
  <c r="G379" i="5"/>
  <c r="F379" i="5"/>
  <c r="E379" i="5"/>
  <c r="D379" i="5"/>
  <c r="C379" i="5"/>
  <c r="B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F338" i="5"/>
  <c r="E338" i="5"/>
  <c r="D338" i="5"/>
  <c r="C338" i="5"/>
  <c r="B338" i="5"/>
  <c r="G337" i="5"/>
  <c r="G336" i="5"/>
  <c r="G335" i="5"/>
  <c r="G334" i="5"/>
  <c r="G333" i="5"/>
  <c r="G332" i="5"/>
  <c r="G331" i="5"/>
  <c r="G330" i="5"/>
  <c r="G329" i="5"/>
  <c r="G261" i="5"/>
  <c r="F261" i="5"/>
  <c r="E261" i="5"/>
  <c r="D261" i="5"/>
  <c r="C261" i="5"/>
  <c r="B261" i="5"/>
  <c r="G247" i="5"/>
  <c r="F247" i="5"/>
  <c r="E247" i="5"/>
  <c r="D247" i="5"/>
  <c r="C247" i="5"/>
  <c r="B247" i="5"/>
  <c r="G338" i="5" l="1"/>
  <c r="K425" i="5"/>
  <c r="K410" i="5"/>
  <c r="K379" i="5"/>
  <c r="G48" i="1"/>
  <c r="F48" i="1"/>
  <c r="E48" i="1"/>
  <c r="D48" i="1"/>
  <c r="C48" i="1"/>
  <c r="B48" i="1"/>
</calcChain>
</file>

<file path=xl/sharedStrings.xml><?xml version="1.0" encoding="utf-8"?>
<sst xmlns="http://schemas.openxmlformats.org/spreadsheetml/2006/main" count="1955" uniqueCount="781">
  <si>
    <t>IBES sectoral coverage and report highlights</t>
  </si>
  <si>
    <t>Table 0.1: IBES key survey findings, 2014-2016</t>
  </si>
  <si>
    <t>Indicator/Reference year</t>
  </si>
  <si>
    <t>Income</t>
  </si>
  <si>
    <t>Expenditure</t>
  </si>
  <si>
    <t>Description</t>
  </si>
  <si>
    <t>Mining and quarrying</t>
  </si>
  <si>
    <t>Manufacturing</t>
  </si>
  <si>
    <t xml:space="preserve">Electricity, gas and steam </t>
  </si>
  <si>
    <t>Water supply; sewerage, waste management</t>
  </si>
  <si>
    <t>Construction</t>
  </si>
  <si>
    <t>Wholesale and retail trade; repair of motor vehicles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</si>
  <si>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</si>
  <si>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</si>
  <si>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</si>
  <si>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</si>
  <si>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</si>
  <si>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</t>
  </si>
  <si>
    <t>Administrative and support service activities</t>
  </si>
  <si>
    <t>Arts, entertainment and recreation</t>
  </si>
  <si>
    <t>Total</t>
  </si>
  <si>
    <t xml:space="preserve">1.Estimated total number of enterprises in formal sector </t>
  </si>
  <si>
    <t>2.Estimated total number of workers in formal sector enterprises</t>
  </si>
  <si>
    <t xml:space="preserve">3.Percentage of employees in the formal businesses working in Kigali </t>
  </si>
  <si>
    <t>4.Percentage of formal businesses owned by single individuals</t>
  </si>
  <si>
    <t>5.Percentage of limited companies in formal sector</t>
  </si>
  <si>
    <t>6.Percentage of cooperatives in formal sector</t>
  </si>
  <si>
    <t>7.Percentage of formal enterprises employing at least 100 persons (Large companies)</t>
  </si>
  <si>
    <t>8.Percentage of formal enterprises employing  3 persons or fewer (Small businesses)</t>
  </si>
  <si>
    <t>9.Percentage of formal enterprises owned by Rwandan residents</t>
  </si>
  <si>
    <t xml:space="preserve">10.Percentage of formal enterprises owned by non-residents </t>
  </si>
  <si>
    <t>11.Percentage of formal businesses of less than 5 years of operations</t>
  </si>
  <si>
    <t>12.Percentage of formal businesses of at least 20 years of operations</t>
  </si>
  <si>
    <t>13.Percentage of the largest businesses (with 100 or more employees) of less than 5 years of operations</t>
  </si>
  <si>
    <t>14.Percentage of the largest businesses (with 100 or more employees) of 20 or more years of operations</t>
  </si>
  <si>
    <t>15.Percentage of employed men in the formal sector</t>
  </si>
  <si>
    <t>16.Percentage of employed women in the formal sector</t>
  </si>
  <si>
    <t>17.Percentage of informal businesses with at most 3 employees (Small businesses)</t>
  </si>
  <si>
    <t>18.Percentage of employed men in the informal sector</t>
  </si>
  <si>
    <t>19.Percentage of employed women in the informal sector</t>
  </si>
  <si>
    <t>Table 0.2: Total income and expenditure, 2014-2016, Frw billion</t>
  </si>
  <si>
    <t>RCPA\Employees</t>
  </si>
  <si>
    <t>0-3</t>
  </si>
  <si>
    <t>4-30</t>
  </si>
  <si>
    <t>Education</t>
  </si>
  <si>
    <t>Human health activities</t>
  </si>
  <si>
    <t>Social work activities</t>
  </si>
  <si>
    <t>Other arts, entertainment and recreation</t>
  </si>
  <si>
    <t>Other service activities</t>
  </si>
  <si>
    <t>Table II.1: Sampled NPISH from PAYE register</t>
  </si>
  <si>
    <t>Table II.2: Calculation of final weights for sampled strata (IBES panel)</t>
  </si>
  <si>
    <t>Activity</t>
  </si>
  <si>
    <t>Original sampled population</t>
  </si>
  <si>
    <t>Sample in IBES</t>
  </si>
  <si>
    <t>Achieved sample weights</t>
  </si>
  <si>
    <t>Completed</t>
  </si>
  <si>
    <t>Closed</t>
  </si>
  <si>
    <t>Refused</t>
  </si>
  <si>
    <t>Missing</t>
  </si>
  <si>
    <t>Not eligible</t>
  </si>
  <si>
    <t>Valid population</t>
  </si>
  <si>
    <t>Valid sample</t>
  </si>
  <si>
    <t>Adjusted design weights</t>
  </si>
  <si>
    <t>Final weights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</si>
  <si>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</si>
  <si>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</si>
  <si>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</si>
  <si>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Professional, scientific and technical activities</t>
  </si>
  <si>
    <t>Human health and social work activities</t>
  </si>
  <si>
    <t>Table II.3: Calculation of final weights for sampled NPISH</t>
  </si>
  <si>
    <t>RCPA</t>
  </si>
  <si>
    <t>RRA Turnover in Frw million</t>
  </si>
  <si>
    <t>IBES Turnover in Frw million</t>
  </si>
  <si>
    <t>New weight</t>
  </si>
  <si>
    <t>N</t>
  </si>
  <si>
    <t>PAYEE 2016 employees in thousands</t>
  </si>
  <si>
    <t>IBES 2016 employees in thousands</t>
  </si>
  <si>
    <t>CHAPTER II: SAMPLE DESIGN</t>
  </si>
  <si>
    <t>CHAPTER III: BUSINESS ACTIVITY IN RWANDA - SURVEY FINDINGS</t>
  </si>
  <si>
    <t>CHAPTER I: INTRODUCTION</t>
  </si>
  <si>
    <t>Table III.1.1 Estimated total number of enterprises by province: formal sector</t>
  </si>
  <si>
    <t>Province</t>
  </si>
  <si>
    <t>Frequency</t>
  </si>
  <si>
    <t>Percent</t>
  </si>
  <si>
    <t>Kigali</t>
  </si>
  <si>
    <t>South</t>
  </si>
  <si>
    <t>West</t>
  </si>
  <si>
    <t>North</t>
  </si>
  <si>
    <t>East</t>
  </si>
  <si>
    <t>Table III.1.2 Estimated number of enterprises by economic activity: formal sector</t>
  </si>
  <si>
    <t>Main Economic Activity</t>
  </si>
  <si>
    <t>Table III.1.3 Distribution of enterprises by ownership: formal sector</t>
  </si>
  <si>
    <t>Legal status of the enterprise</t>
  </si>
  <si>
    <t>Individual owner</t>
  </si>
  <si>
    <t>Company limited by shares</t>
  </si>
  <si>
    <t>Company limited by guarantee</t>
  </si>
  <si>
    <t>Company limited by both shares and guarantee</t>
  </si>
  <si>
    <t>Unlimited company</t>
  </si>
  <si>
    <t>Cooperative</t>
  </si>
  <si>
    <t>Government</t>
  </si>
  <si>
    <t>NGO</t>
  </si>
  <si>
    <t>Other</t>
  </si>
  <si>
    <t>Table III.1.4 Percentage of formal enterprises by size band within each activity: formal sector</t>
  </si>
  <si>
    <t>Micro 1-3</t>
  </si>
  <si>
    <t>Small 4-30</t>
  </si>
  <si>
    <t>Medium 31-100</t>
  </si>
  <si>
    <t>Big 100+</t>
  </si>
  <si>
    <t>Freq.</t>
  </si>
  <si>
    <t>Table III.1.5 Percentage of formal enterprises by activity within each size band: formal sector</t>
  </si>
  <si>
    <t>Table III.1.6 Distribution of enterprises by economic activity and ownership: formal sector</t>
  </si>
  <si>
    <t>Rwandan Resident</t>
  </si>
  <si>
    <t>Foreign Resident</t>
  </si>
  <si>
    <t>Non-Resident</t>
  </si>
  <si>
    <t>Table III.1.7 Distribution of enterprises by age and main economic activity: formal sector</t>
  </si>
  <si>
    <t>Year of business commencement</t>
  </si>
  <si>
    <t>&lt;= 5 Years</t>
  </si>
  <si>
    <t>&gt;5-10 Years</t>
  </si>
  <si>
    <t>&gt;10-15 Years</t>
  </si>
  <si>
    <t>&gt;15-20 Years</t>
  </si>
  <si>
    <t>20+ Years</t>
  </si>
  <si>
    <t>Table III.1.8 Distribution of enterprises by age and size: formal sector</t>
  </si>
  <si>
    <t>Size (employees)</t>
  </si>
  <si>
    <t>Big 100 +</t>
  </si>
  <si>
    <t>Table III.1.9: Numbers of employees by gender and activity: formal sector</t>
  </si>
  <si>
    <t>Number of Workers</t>
  </si>
  <si>
    <t>Males</t>
  </si>
  <si>
    <t>Females</t>
  </si>
  <si>
    <t>Table III.2.1.1: Income statement for industry sector, Frw billion</t>
  </si>
  <si>
    <t>Income components</t>
  </si>
  <si>
    <t>Electricity, gas, steam and air condition</t>
  </si>
  <si>
    <t>Sales of goods in the same condition as purchased</t>
  </si>
  <si>
    <t>Sales of manufactured, mined or quarried products</t>
  </si>
  <si>
    <t>Sales of electricity</t>
  </si>
  <si>
    <t>Sales of water by pipe or bouser</t>
  </si>
  <si>
    <t>Construction work done</t>
  </si>
  <si>
    <t>Delivery charges if invoiced separately</t>
  </si>
  <si>
    <t>Transport, storage and travel services rendered</t>
  </si>
  <si>
    <t>Hotel &amp; catering services</t>
  </si>
  <si>
    <t>Telecommmunication &amp; internet connections</t>
  </si>
  <si>
    <t>Sales of professional &amp; scientific services</t>
  </si>
  <si>
    <t>Rent of land receivable</t>
  </si>
  <si>
    <t>Rent of buildings received / receivable</t>
  </si>
  <si>
    <t>Dividends or other profits realised</t>
  </si>
  <si>
    <t>All other income</t>
  </si>
  <si>
    <t>Expenditure components</t>
  </si>
  <si>
    <t>Purchases of goods for resale</t>
  </si>
  <si>
    <t>Purchases of raw materials, etc., used in manufacturing</t>
  </si>
  <si>
    <t>Fuel used for mining &amp; quarrying</t>
  </si>
  <si>
    <t>Construction sub-contracts, equipment hire, fuel, materials</t>
  </si>
  <si>
    <t>Purchases of food and drinks for catering &amp; bar services</t>
  </si>
  <si>
    <t>Rent of land paid / payable</t>
  </si>
  <si>
    <t>Rent of buildings paid / payable</t>
  </si>
  <si>
    <t>Other goods &amp; services purchased (not interest, etc see below)</t>
  </si>
  <si>
    <t>Wages &amp; salaries paid (Social security &amp; other benefits included)</t>
  </si>
  <si>
    <t>Interests paid (excluding other bank charges)</t>
  </si>
  <si>
    <t>Business licenses, rates and fees payable to government</t>
  </si>
  <si>
    <t>Depreciation charges for the year on fixed assets</t>
  </si>
  <si>
    <t>All other costs, losses, provisions, etc.</t>
  </si>
  <si>
    <t>Table III.2.1.2: Expenditure statement for industry sector, Frw billion</t>
  </si>
  <si>
    <t>Table III.2.1.4: Summary assets of the industry sector, Frw billion</t>
  </si>
  <si>
    <t>Enterprise size</t>
  </si>
  <si>
    <t xml:space="preserve">Net profit (loss) before tax of the year </t>
  </si>
  <si>
    <t>Value of the total change in inventories</t>
  </si>
  <si>
    <t>&lt;=3</t>
  </si>
  <si>
    <t>&gt;3, &lt;=9</t>
  </si>
  <si>
    <t>&gt;9, &lt;=19</t>
  </si>
  <si>
    <t>&gt;19, &lt;=99</t>
  </si>
  <si>
    <t>100+</t>
  </si>
  <si>
    <t>Assets</t>
  </si>
  <si>
    <t>Non-current assets</t>
  </si>
  <si>
    <t>Fixed assets</t>
  </si>
  <si>
    <t>Land</t>
  </si>
  <si>
    <t>Buildings</t>
  </si>
  <si>
    <t>Vehicles and Machines</t>
  </si>
  <si>
    <t>Others</t>
  </si>
  <si>
    <t>Work in progress</t>
  </si>
  <si>
    <t>Other investments</t>
  </si>
  <si>
    <t>Current assets</t>
  </si>
  <si>
    <t>Inventories</t>
  </si>
  <si>
    <t>Debtors &amp; other receivables</t>
  </si>
  <si>
    <t>Cash and cash equivalents</t>
  </si>
  <si>
    <t>Total assets</t>
  </si>
  <si>
    <t>Table III.2.1.5: Summary equity and liabilities, Frw billion</t>
  </si>
  <si>
    <t>Liabilities</t>
  </si>
  <si>
    <t>Equity</t>
  </si>
  <si>
    <t>Share capital</t>
  </si>
  <si>
    <t>Reserves</t>
  </si>
  <si>
    <t>Other equity</t>
  </si>
  <si>
    <t>Non-current liabilities</t>
  </si>
  <si>
    <t>Loans and borrowings</t>
  </si>
  <si>
    <t>Other non-current liabilities</t>
  </si>
  <si>
    <t>Current liabilities</t>
  </si>
  <si>
    <t>Total liabilility</t>
  </si>
  <si>
    <t>Table III.2.1.6: Details of manufactured food, beverages and tobacco, Frw billion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</si>
  <si>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</si>
  <si>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</si>
  <si>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</si>
  <si>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</si>
  <si>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</si>
  <si>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</si>
  <si>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</si>
  <si>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</si>
  <si>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Meat &amp; fish products</t>
  </si>
  <si>
    <t>Vegetable &amp; fruit juices</t>
  </si>
  <si>
    <t>Other vegetables, fruit &amp; nut products</t>
  </si>
  <si>
    <t>Animal &amp; vegetable oils &amp; fats</t>
  </si>
  <si>
    <t>Dairy products</t>
  </si>
  <si>
    <t>Maize flour</t>
  </si>
  <si>
    <t xml:space="preserve">Wheat flour </t>
  </si>
  <si>
    <t>Cassava flour</t>
  </si>
  <si>
    <t>Rice, semi- or wholly milled</t>
  </si>
  <si>
    <t>Bakery products</t>
  </si>
  <si>
    <t>Animal feed</t>
  </si>
  <si>
    <t>Coffee, decaffeinated or roasted</t>
  </si>
  <si>
    <t>Tea dried</t>
  </si>
  <si>
    <t>Sugar  refined</t>
  </si>
  <si>
    <t>Other processed food products</t>
  </si>
  <si>
    <t>Modern beer</t>
  </si>
  <si>
    <t>Traditional beer</t>
  </si>
  <si>
    <t>Other alcohol</t>
  </si>
  <si>
    <t>Soft drinks</t>
  </si>
  <si>
    <t>Drinking water</t>
  </si>
  <si>
    <t>Tobacco products</t>
  </si>
  <si>
    <t>Type of products</t>
  </si>
  <si>
    <t>Table III.2.1.7: Details of goods produced or processed, Frw billion</t>
  </si>
  <si>
    <t>Textiles, clothing, footwear  and  leather goods</t>
  </si>
  <si>
    <t>Wood paper  and  printing products; furniture</t>
  </si>
  <si>
    <t>Chemicals, rubber  and  plastic products</t>
  </si>
  <si>
    <t>Manufactured non-metallic mineral products</t>
  </si>
  <si>
    <t>Manufacturing of metal products, machinery  and  equipment</t>
  </si>
  <si>
    <t>Other manufactured products, please specify</t>
  </si>
  <si>
    <t>Mining &amp; quarrying</t>
  </si>
  <si>
    <t>Cereals</t>
  </si>
  <si>
    <t>Other agricultural crops;  trees</t>
  </si>
  <si>
    <t xml:space="preserve">Livestock and fresh or frozen fish </t>
  </si>
  <si>
    <t>Raw milk, skins  and  other raw livestock products</t>
  </si>
  <si>
    <t>Flour  and  other processed edible products</t>
  </si>
  <si>
    <t>Textile materials, leather</t>
  </si>
  <si>
    <t>Sawn wood  and  other wood products</t>
  </si>
  <si>
    <t>Paper used in printing</t>
  </si>
  <si>
    <t>Non-metallic minerals</t>
  </si>
  <si>
    <t>Metals and metal ores</t>
  </si>
  <si>
    <t>Other raw materials</t>
  </si>
  <si>
    <t xml:space="preserve">Total </t>
  </si>
  <si>
    <t>Table III.2.1.8: Purchases of raw materials, Frw billion</t>
  </si>
  <si>
    <t>Table III.2.1.9: Purchases of fuel for manufacturing, mining and quarrying, Frw billion</t>
  </si>
  <si>
    <t>Firewood, charcoal</t>
  </si>
  <si>
    <t>Coal</t>
  </si>
  <si>
    <t>Petroleum products</t>
  </si>
  <si>
    <t xml:space="preserve">Electricity </t>
  </si>
  <si>
    <t>Natural gas</t>
  </si>
  <si>
    <t>Mining  and  quarrying</t>
  </si>
  <si>
    <t>Manufacturing of beverages  and  tobacco</t>
  </si>
  <si>
    <t>Manufacturing of textiles, clothing  and  leather goods</t>
  </si>
  <si>
    <t>Manufacturing of wood  and  paper; printing</t>
  </si>
  <si>
    <t>Manufacturing of chemicals, rubber  and  plastic products</t>
  </si>
  <si>
    <t>Manufacturing of non-metallic mineral products</t>
  </si>
  <si>
    <t xml:space="preserve">Furniture  and  other manufacturing </t>
  </si>
  <si>
    <t>Table III.2.2.1: Income statement for service sector, Frw billion</t>
  </si>
  <si>
    <t>Administrative and support service acti</t>
  </si>
  <si>
    <t>Total income for the year 2015</t>
  </si>
  <si>
    <t>Table III.2.2.2: Expenditure statement for services sector, Frw billion</t>
  </si>
  <si>
    <t>Total expenditure</t>
  </si>
  <si>
    <t>Table III.2.2.3: Summary statement by enterprise size for the services sector, Frw billion</t>
  </si>
  <si>
    <t>Total income 2015</t>
  </si>
  <si>
    <t>Total expenditure 2015</t>
  </si>
  <si>
    <t>Table III.2.2.4: Summary assets of the services sector, Frw billion</t>
  </si>
  <si>
    <t>Table III.2.2.5: Summary equity and liabilities of the services sector, Frw billion</t>
  </si>
  <si>
    <t>Table III.2.2.5: Details of goods sold in the same condition as purchased, Frw billion</t>
  </si>
  <si>
    <t>Values of sales</t>
  </si>
  <si>
    <t>Purchases</t>
  </si>
  <si>
    <t>Sold  in bulk (Whole sale)</t>
  </si>
  <si>
    <t>sold in Retail</t>
  </si>
  <si>
    <t>Motor vehicles, motorcycles and bicycles</t>
  </si>
  <si>
    <t xml:space="preserve">Parts of motor vehicles, motorcycles and bicycles </t>
  </si>
  <si>
    <t>Electronic equipment (including TVs, telephones, computers, etc)</t>
  </si>
  <si>
    <t>Machinery of all kinds not elsewhere specified</t>
  </si>
  <si>
    <t>Parts of machinery  and  equipment sold to customers</t>
  </si>
  <si>
    <t xml:space="preserve">Agricultural raw materials  and  livestock </t>
  </si>
  <si>
    <t>Agricultural and livestock products (not food)</t>
  </si>
  <si>
    <t>Metals (unworked)  and  metal ores</t>
  </si>
  <si>
    <t>Construction materials  and  supplies</t>
  </si>
  <si>
    <t>Food (including dairy products, fruit juices, etc)</t>
  </si>
  <si>
    <t>Alcoholic drinks, soft drinks, drinking water  and  tobacco products</t>
  </si>
  <si>
    <t>Books, newspapers, stationery  and  office supplies</t>
  </si>
  <si>
    <t>Pharmaceutical products  and  medical supplies (not cosmetics)</t>
  </si>
  <si>
    <t>Personal  and  household goods  and  supplies not elsewhere specified</t>
  </si>
  <si>
    <t>Other goods, please specify the main types</t>
  </si>
  <si>
    <t>Table III.2.2.6: Details of transport, storage, travel and related services revenue, Frw billion</t>
  </si>
  <si>
    <t>Land transport &amp; Air transport</t>
  </si>
  <si>
    <t>Other transport &amp; postal services</t>
  </si>
  <si>
    <t>Good Transport</t>
  </si>
  <si>
    <t>Transport of goods Within Rwanda</t>
  </si>
  <si>
    <t>International transport of goods</t>
  </si>
  <si>
    <t>Passengers transport</t>
  </si>
  <si>
    <t>Transport of passengers: within Rwanda</t>
  </si>
  <si>
    <t>Transport of passengers: International</t>
  </si>
  <si>
    <t>Revenue from storage and other transport related services</t>
  </si>
  <si>
    <t>Net revenue from travel and tour operator services</t>
  </si>
  <si>
    <t xml:space="preserve">Revenue for transport services </t>
  </si>
  <si>
    <t>Publishing &amp; broadcasting activities</t>
  </si>
  <si>
    <t>Telecommunication</t>
  </si>
  <si>
    <t>Information technology services</t>
  </si>
  <si>
    <t>Sales of telephone and internet services</t>
  </si>
  <si>
    <t>Revenue/commissions due from other service providers</t>
  </si>
  <si>
    <t xml:space="preserve">Locals </t>
  </si>
  <si>
    <t>Internationals</t>
  </si>
  <si>
    <t>Revenue from mobile money services</t>
  </si>
  <si>
    <t xml:space="preserve">Payment/commission due other telecom service provider </t>
  </si>
  <si>
    <t>Local</t>
  </si>
  <si>
    <t>International</t>
  </si>
  <si>
    <t>Net telecommunication revenue</t>
  </si>
  <si>
    <t>Type of service</t>
  </si>
  <si>
    <t>Management fees received from a subsidiary</t>
  </si>
  <si>
    <t>Legal services</t>
  </si>
  <si>
    <t>Auditing, accountants' fees, and other professional services</t>
  </si>
  <si>
    <t>Management consulting services</t>
  </si>
  <si>
    <t>Architectural and engineering services</t>
  </si>
  <si>
    <t>IT consultancy services</t>
  </si>
  <si>
    <t>Scientific research and development</t>
  </si>
  <si>
    <t>Advertising and market research</t>
  </si>
  <si>
    <t>Veterinary services</t>
  </si>
  <si>
    <t xml:space="preserve">Manufacturing work done for others on their raw materials </t>
  </si>
  <si>
    <t>Waste water treatment</t>
  </si>
  <si>
    <t>Waste disposal and recycling services</t>
  </si>
  <si>
    <t>Publishing activity</t>
  </si>
  <si>
    <t>Video, audio production, TV and broadcasting</t>
  </si>
  <si>
    <t>Repair and maintenance of motor vehicles</t>
  </si>
  <si>
    <t>Hire of motor vehicles</t>
  </si>
  <si>
    <t>Hire of construction machinery  and  equipment</t>
  </si>
  <si>
    <t>Hire of other machines or equipment</t>
  </si>
  <si>
    <t>Repair services for computers  and  domestic equipment</t>
  </si>
  <si>
    <t>Security services</t>
  </si>
  <si>
    <t>Ancillary financial services</t>
  </si>
  <si>
    <t>Health-related technical services</t>
  </si>
  <si>
    <t xml:space="preserve">Commercial education  and  training services </t>
  </si>
  <si>
    <t>Hairdressing  and  personal care services</t>
  </si>
  <si>
    <t>Cleaning services</t>
  </si>
  <si>
    <t>Table III.2.3.1: Income statement for financial sector, Frw billion</t>
  </si>
  <si>
    <t>Table III.2.2.7: Details of telecommunication services and internet connection, Frw billion</t>
  </si>
  <si>
    <t>Table III.2.2.8: Detailed revenue of legal, accounting, consulting and similar services, Frw billion</t>
  </si>
  <si>
    <t>Table III.2.2.9: Revenue from miscellaneous services, Frw billion</t>
  </si>
  <si>
    <t>Monetary institutions</t>
  </si>
  <si>
    <t>Insurance, reinsurance and pension funding, except compulsory social security</t>
  </si>
  <si>
    <t>Other financial services</t>
  </si>
  <si>
    <t>Interest received/premiums earned</t>
  </si>
  <si>
    <t>Fees &amp; commisisons/claim received</t>
  </si>
  <si>
    <t>Commissions received for agents, brokerage services</t>
  </si>
  <si>
    <t>Rent of land received/recievable</t>
  </si>
  <si>
    <t>Rent of  buildings received /recievable</t>
  </si>
  <si>
    <t>Rent/lease of machinery and equipment</t>
  </si>
  <si>
    <t>Interest received/receivable</t>
  </si>
  <si>
    <t>Exchange dealings/Other investment</t>
  </si>
  <si>
    <t xml:space="preserve">Insurance income </t>
  </si>
  <si>
    <t>Dividend received/receivable</t>
  </si>
  <si>
    <t>Grants received</t>
  </si>
  <si>
    <t>Gains on the sale of fixed assets</t>
  </si>
  <si>
    <t xml:space="preserve">Bad debts written back/ Revaluations on fixed assets </t>
  </si>
  <si>
    <t>Expenditure component</t>
  </si>
  <si>
    <t>Interests /Claims paid/payable</t>
  </si>
  <si>
    <t>Staff costs (Wages, salaries, social security &amp; other benefits)</t>
  </si>
  <si>
    <t>Commissions paid for financial services</t>
  </si>
  <si>
    <t>Rent of land paid/payable</t>
  </si>
  <si>
    <t>Rent of  buildings paid/payable</t>
  </si>
  <si>
    <t>Payments for rental or lease of machinery and equipment</t>
  </si>
  <si>
    <t>Depreciation charges</t>
  </si>
  <si>
    <t>Regulatory fees and licences paid to government</t>
  </si>
  <si>
    <t>Interests paid/payable on loans contracted (excluding other bank charges)</t>
  </si>
  <si>
    <t>Fines, penalties &amp; donations</t>
  </si>
  <si>
    <t>Payments made for telephone, internet, postage, courier</t>
  </si>
  <si>
    <t>Net impairment charge on loans and advances/Provision for bad</t>
  </si>
  <si>
    <t>Loss on the sale of  fixed assets</t>
  </si>
  <si>
    <t>Cost of all other consumable goods &amp; services purchased(Specify)</t>
  </si>
  <si>
    <t>Table III.2.3.2: Expenditure statement for financial sector, Frw billion</t>
  </si>
  <si>
    <t>Table III.2.3.3: Summary statement by enterprise size for the financial sector, Frw billion</t>
  </si>
  <si>
    <t>Table III.2.3.4: Summary assets of the financial sector, Frw billion</t>
  </si>
  <si>
    <t xml:space="preserve">Insurance companies </t>
  </si>
  <si>
    <t>Cash and balances with other FIs</t>
  </si>
  <si>
    <t>Overdrawn accounts &amp; loans to clients</t>
  </si>
  <si>
    <t>Financial instruments</t>
  </si>
  <si>
    <t>Other assets</t>
  </si>
  <si>
    <t>Table III.2.4.1: Income statement for Education sector</t>
  </si>
  <si>
    <t>Billion Frw</t>
  </si>
  <si>
    <t>Tuition fees paid : By students</t>
  </si>
  <si>
    <t>Tuition fees paid : By REB</t>
  </si>
  <si>
    <t>Tuition fees paid : By FARG</t>
  </si>
  <si>
    <t>Tuition fees paid : By other supporters</t>
  </si>
  <si>
    <t>Registration fees</t>
  </si>
  <si>
    <t xml:space="preserve">Boarding   </t>
  </si>
  <si>
    <t xml:space="preserve">Government subsidies or grant </t>
  </si>
  <si>
    <t xml:space="preserve">Development partners </t>
  </si>
  <si>
    <t xml:space="preserve">Meals </t>
  </si>
  <si>
    <t>Uniforms</t>
  </si>
  <si>
    <t>Rent of land  received/ receivable</t>
  </si>
  <si>
    <t>Rent of buildings received/ receivable</t>
  </si>
  <si>
    <t>Research  income</t>
  </si>
  <si>
    <t>Total income</t>
  </si>
  <si>
    <t>Table III.2.4.2: Expenditure statement for Education sector</t>
  </si>
  <si>
    <t>Text books</t>
  </si>
  <si>
    <t>Cost of uniforms</t>
  </si>
  <si>
    <t>Cost of meals</t>
  </si>
  <si>
    <t>Examination costs</t>
  </si>
  <si>
    <t>Rent of land  paid/payable</t>
  </si>
  <si>
    <t>Research expenses</t>
  </si>
  <si>
    <t>Interests paid / payable (not other bank charges)</t>
  </si>
  <si>
    <t>Table III.2.4.3: Summary statement by enterprise size for education sector, Frw billion</t>
  </si>
  <si>
    <t>Table III.2.5.1: Income statement for the health sector</t>
  </si>
  <si>
    <t>Income component</t>
  </si>
  <si>
    <t>Income fees paid by patients or their supporters</t>
  </si>
  <si>
    <t>Income fees paid by mutuelle de Santé</t>
  </si>
  <si>
    <t>Income fees paid paid by RAMA</t>
  </si>
  <si>
    <t>Income fees paid by other insurance companies</t>
  </si>
  <si>
    <t>Grants from international organisations &amp; charities</t>
  </si>
  <si>
    <t>Grants from local organisations &amp; charities</t>
  </si>
  <si>
    <t>Rent of land received/receivable</t>
  </si>
  <si>
    <t>Rent of  buildings received/receivable</t>
  </si>
  <si>
    <t>All other types of service rendered</t>
  </si>
  <si>
    <t>Grants or subsidies received from government</t>
  </si>
  <si>
    <t>All other income, revaluations, write-backs etc</t>
  </si>
  <si>
    <t>Table III.2.5.2: Expenditure statement for Health sector</t>
  </si>
  <si>
    <t>Purchases of pharmaceuticals and medical supplies</t>
  </si>
  <si>
    <t>Cleaning materials</t>
  </si>
  <si>
    <t>Laboratory services paid/payable</t>
  </si>
  <si>
    <t>All other goods and services purchased</t>
  </si>
  <si>
    <t>Total expenditures</t>
  </si>
  <si>
    <t>Table III.2.5.3: Summary statement by enterprise size for the health sector, Frw billion</t>
  </si>
  <si>
    <t>Table III.2.6.1: Income statement for NPISH sector, Frw billion</t>
  </si>
  <si>
    <t>Membership fees</t>
  </si>
  <si>
    <t>Transfers from government</t>
  </si>
  <si>
    <t>Transfers from resident related or affiliated organization</t>
  </si>
  <si>
    <t>Transfers from non–resident related or affiliated organisation</t>
  </si>
  <si>
    <t>Donations, bequests and legacies</t>
  </si>
  <si>
    <t>Rent of  buildings received/ receivable</t>
  </si>
  <si>
    <t>Table III.2.6.2: Expenditure statement for NPISH sector, Frw billion</t>
  </si>
  <si>
    <t>Transfer to resident related or affiliated organizations</t>
  </si>
  <si>
    <t>Transfers to non–residents or affiliated organizations</t>
  </si>
  <si>
    <t>Rent of buildings paid/payable</t>
  </si>
  <si>
    <t>Wages &amp; salaries paid (Social security &amp; other benefits)</t>
  </si>
  <si>
    <t>Table III.2.6.3: Summary statement by enterprise size for NPISH sector, Frw billion</t>
  </si>
  <si>
    <t>Table III.2.7.1:  Acquisition and disposal of fixed assets in 2016, Frw billion</t>
  </si>
  <si>
    <t>Economic activity</t>
  </si>
  <si>
    <t>Opening value</t>
  </si>
  <si>
    <t>Net addition</t>
  </si>
  <si>
    <t>Closing value</t>
  </si>
  <si>
    <t>3.3 BUSINESS ENVIRONMENT</t>
  </si>
  <si>
    <t>Table III.4.1 Ranking of factors by the level of their impact on business</t>
  </si>
  <si>
    <t>Factor</t>
  </si>
  <si>
    <t>No problem</t>
  </si>
  <si>
    <t xml:space="preserve">Minor problem </t>
  </si>
  <si>
    <t>Serious problem</t>
  </si>
  <si>
    <t>Very serious problem</t>
  </si>
  <si>
    <t xml:space="preserve">Not applicable </t>
  </si>
  <si>
    <t>Availability of affordable finance or bank loans</t>
  </si>
  <si>
    <t>Availability of tools and machinery</t>
  </si>
  <si>
    <t>Availability of working space</t>
  </si>
  <si>
    <t>Availability of skilled or technical labour</t>
  </si>
  <si>
    <t>Availability of electricity</t>
  </si>
  <si>
    <t>Availability of water</t>
  </si>
  <si>
    <t>Availability of land</t>
  </si>
  <si>
    <t>Availability ofinput materials</t>
  </si>
  <si>
    <t>Availability of transport facilities and infrastructures</t>
  </si>
  <si>
    <t>Regulatory environment</t>
  </si>
  <si>
    <t>Marketing problems</t>
  </si>
  <si>
    <t>Telecommunications</t>
  </si>
  <si>
    <t>Internet connection</t>
  </si>
  <si>
    <t>Table III.4.2 Average number of employees using a computer by economic activity</t>
  </si>
  <si>
    <t>Computer use mean</t>
  </si>
  <si>
    <t>Staff mean</t>
  </si>
  <si>
    <t>Companies</t>
  </si>
  <si>
    <t>Table III.4.3 Distribution of enterprises with internet connection by size</t>
  </si>
  <si>
    <t>Yes</t>
  </si>
  <si>
    <t>No</t>
  </si>
  <si>
    <t>Table III.4.4 Distribution of enterprises with internet connection by economic activity</t>
  </si>
  <si>
    <t>Table III.4.5 Distribution of enterprises by type of internet used</t>
  </si>
  <si>
    <t>Internet type</t>
  </si>
  <si>
    <t>Wireless(WiFi)</t>
  </si>
  <si>
    <t>Broadband(fiber optic)</t>
  </si>
  <si>
    <t>Modem</t>
  </si>
  <si>
    <t>VPN</t>
  </si>
  <si>
    <t>Telephone</t>
  </si>
  <si>
    <t>Table III.4.6 Percent distribution of enterprises  by communication means used and enterprise size</t>
  </si>
  <si>
    <t>Means of Communication</t>
  </si>
  <si>
    <t>Small            4-30</t>
  </si>
  <si>
    <t>Email address to communicate with clients or suppliers</t>
  </si>
  <si>
    <t>Email portal</t>
  </si>
  <si>
    <t>Own website</t>
  </si>
  <si>
    <t>Internet use</t>
  </si>
  <si>
    <t>Make purchases for this enterprise</t>
  </si>
  <si>
    <t>Deliver services to this enterprise's clients</t>
  </si>
  <si>
    <t>Receipts from customers payments</t>
  </si>
  <si>
    <t>Do research and develop ideas on new products</t>
  </si>
  <si>
    <t>Advertise job vacancies</t>
  </si>
  <si>
    <t>Declaration of taxes</t>
  </si>
  <si>
    <t>Payment of taxes</t>
  </si>
  <si>
    <t>Internet banking</t>
  </si>
  <si>
    <t>Video conference</t>
  </si>
  <si>
    <t>Staff training</t>
  </si>
  <si>
    <t>Advertise Company's products</t>
  </si>
  <si>
    <t>Table III.4.8 Percent distribution of enterprises by internet use and by enterprise size</t>
  </si>
  <si>
    <t>Advertise company's products</t>
  </si>
  <si>
    <t>Table III.4.9 Distribution of enterprises economic activity and scraps or waste possession</t>
  </si>
  <si>
    <t>Table III.4.10 Percent distribution of enterprises by type of scraps and waste and enterprise size</t>
  </si>
  <si>
    <t>Type</t>
  </si>
  <si>
    <t>Solid</t>
  </si>
  <si>
    <t>Liquid</t>
  </si>
  <si>
    <t>Gas</t>
  </si>
  <si>
    <t xml:space="preserve">Table III.4.11 Percent distribution of enterprises by mode of disposal of scraps and waste </t>
  </si>
  <si>
    <t>Mode of disposal</t>
  </si>
  <si>
    <t>Pay some one to remove the waste</t>
  </si>
  <si>
    <t>Sells the waste</t>
  </si>
  <si>
    <t>Dumping in free land</t>
  </si>
  <si>
    <t>Discharging into river or streams</t>
  </si>
  <si>
    <t>Burrying in specified places or burning</t>
  </si>
  <si>
    <t>Recycling</t>
  </si>
  <si>
    <t>Table III.4.12 Percent distribution of enterprises by water source</t>
  </si>
  <si>
    <t>Source of water</t>
  </si>
  <si>
    <t>WASAC</t>
  </si>
  <si>
    <t>Rainwater storage</t>
  </si>
  <si>
    <t>Well</t>
  </si>
  <si>
    <t>Lake or dam</t>
  </si>
  <si>
    <t>Delivered by other in tank</t>
  </si>
  <si>
    <t>Recycled water</t>
  </si>
  <si>
    <t>Water from spring</t>
  </si>
  <si>
    <t>Table III.4.13 Percent distribution of enterprises by economic activity and whether they store water or not</t>
  </si>
  <si>
    <t>Table III.4.14 Percent distribution of enterprises storing water by type of water storing device</t>
  </si>
  <si>
    <t>Water storing Device</t>
  </si>
  <si>
    <t>Dam</t>
  </si>
  <si>
    <t>Pond</t>
  </si>
  <si>
    <t>Tanks</t>
  </si>
  <si>
    <t>Table III.4.15 Distribution of enterprises by economic activity and firewood as a main source of energy</t>
  </si>
  <si>
    <t>Table III.4.16 Volume of firewood used by economic activity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</si>
  <si>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</si>
  <si>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Table III.4.17 Volume of firewood used by enterprise size</t>
  </si>
  <si>
    <t>Table III.4.18 Capacity utilization mean in production units by economic activity</t>
  </si>
  <si>
    <t>Utilization mean</t>
  </si>
  <si>
    <t>Table III.4.19 Capacity utilization mean of production units by enterprise size</t>
  </si>
  <si>
    <t>Capacity utilization</t>
  </si>
  <si>
    <t>Table III.4.20 Distribution of enterprises that are underutilizing their capacity by economic activity</t>
  </si>
  <si>
    <t>Table III.4.21 Reasons of capacity underutilization</t>
  </si>
  <si>
    <t>Reasons of underutlization</t>
  </si>
  <si>
    <t>Low Demand</t>
  </si>
  <si>
    <t>Unreliable supply of power</t>
  </si>
  <si>
    <t>Unreliable supply of inputs</t>
  </si>
  <si>
    <t>Lack of skilled workers</t>
  </si>
  <si>
    <t>Bottleneck in the produciton line</t>
  </si>
  <si>
    <t>Lack of working capital</t>
  </si>
  <si>
    <t>Lsbor market regulations</t>
  </si>
  <si>
    <t>Lack of necessary specilaized technology,machinery &amp; spare parts</t>
  </si>
  <si>
    <t>Old equipment</t>
  </si>
  <si>
    <t>other</t>
  </si>
  <si>
    <t>Table III.4.22 Distribution of production units by whether they use Rwandan raw materials and by economic activity</t>
  </si>
  <si>
    <t>Table III.4.23 Distribution of production units using Rwandan raw materials by the degree of importance and economic activity</t>
  </si>
  <si>
    <t>Not important</t>
  </si>
  <si>
    <t>Somewhat important</t>
  </si>
  <si>
    <t>Important</t>
  </si>
  <si>
    <t>Very important</t>
  </si>
  <si>
    <t>Table III.4.24 Quality rating of Rwandan raw materials by economic activity</t>
  </si>
  <si>
    <t>Low</t>
  </si>
  <si>
    <t>Somewhat low</t>
  </si>
  <si>
    <t>Somewhat high</t>
  </si>
  <si>
    <t>High</t>
  </si>
  <si>
    <t>Table III.4.25 Distribution of production units by whether they are connected to the national power grid or not</t>
  </si>
  <si>
    <t>Table III.4.26 National power grid units needing additional power in future by economic activity</t>
  </si>
  <si>
    <t>Table III.4.27 Distribution of production units by number of power outages and economic activity</t>
  </si>
  <si>
    <t>Activity/Number of power outages</t>
  </si>
  <si>
    <t>1 to 3</t>
  </si>
  <si>
    <t>4 to 10</t>
  </si>
  <si>
    <t>10 t0 20</t>
  </si>
  <si>
    <t>above 20</t>
  </si>
  <si>
    <t>Frequence</t>
  </si>
  <si>
    <t>Table III.4.28 Distribution of production units by length of power outages and by economic activity</t>
  </si>
  <si>
    <t>Activity/Hours</t>
  </si>
  <si>
    <t>Less than 1 hour</t>
  </si>
  <si>
    <t>1 to 2 hours</t>
  </si>
  <si>
    <t>2 to 4 hours</t>
  </si>
  <si>
    <t>4 to 8 hours</t>
  </si>
  <si>
    <t>above 8 hours</t>
  </si>
  <si>
    <t>Freq</t>
  </si>
  <si>
    <t>Table III.4.29 Distribution of enterrises by whether they exported in 2015 and by economic activity</t>
  </si>
  <si>
    <t>Table III.4.30 Distribution of enterrises by whether they exported and by enterprise size</t>
  </si>
  <si>
    <t>Table III.4.31 Distribution of enterprises by reasons of not exporting</t>
  </si>
  <si>
    <t>Reasons of not exporting</t>
  </si>
  <si>
    <t>Could not find clients</t>
  </si>
  <si>
    <t>could not find financing to export</t>
  </si>
  <si>
    <t>problems with certification of the product</t>
  </si>
  <si>
    <t>too high quality standards in the country of destination</t>
  </si>
  <si>
    <t>Insufficient productionvolue to meet demand</t>
  </si>
  <si>
    <t>Unfavorable exchange rate</t>
  </si>
  <si>
    <t>Lack of information on potential destinations</t>
  </si>
  <si>
    <t>Tramsport costs</t>
  </si>
  <si>
    <t>Other reasons</t>
  </si>
  <si>
    <t>Table III.4.32 Distribution of enterprises by financial services type used and by enterprise size</t>
  </si>
  <si>
    <t>Financial services</t>
  </si>
  <si>
    <t>Current account</t>
  </si>
  <si>
    <t>Savings accounts</t>
  </si>
  <si>
    <t>Foreign exchange</t>
  </si>
  <si>
    <t>Letters of credits</t>
  </si>
  <si>
    <t>Insurance</t>
  </si>
  <si>
    <t>Table III.4.33 Distribution of enterprises by the type of insurance used</t>
  </si>
  <si>
    <t>Type of insurance</t>
  </si>
  <si>
    <t>Motorvehicles</t>
  </si>
  <si>
    <t>Medical and/or Life insurance</t>
  </si>
  <si>
    <t>Other property</t>
  </si>
  <si>
    <t>Table III.4.34 Distribution of enterprises by the ranking of their source of finance, 1 is the most important</t>
  </si>
  <si>
    <t>Source of Financing/Rank</t>
  </si>
  <si>
    <t>Personal Cash</t>
  </si>
  <si>
    <t>Parent company in Rwanda</t>
  </si>
  <si>
    <t>Loans from Rwanda</t>
  </si>
  <si>
    <t>Loans from outside Rwanda</t>
  </si>
  <si>
    <t>NGOs</t>
  </si>
  <si>
    <t>Table III.4.35 Distribution of enterprises by the type of startup finance used</t>
  </si>
  <si>
    <t>Financial source</t>
  </si>
  <si>
    <t>Equity capital</t>
  </si>
  <si>
    <t>Bank overdraft</t>
  </si>
  <si>
    <t>Credit card</t>
  </si>
  <si>
    <t>Subsidized bank loan</t>
  </si>
  <si>
    <t>Short term bank loan</t>
  </si>
  <si>
    <t>Long term bank loan</t>
  </si>
  <si>
    <t>Microfinance loan</t>
  </si>
  <si>
    <t>Trade credit</t>
  </si>
  <si>
    <t>Hire-purchase agreements (leasing)</t>
  </si>
  <si>
    <t>Retained earning</t>
  </si>
  <si>
    <t>Sales of assets</t>
  </si>
  <si>
    <t>Sharedholders and related enterprises</t>
  </si>
  <si>
    <t>Friends or family</t>
  </si>
  <si>
    <t>Table III.4.36 Distribution of enterprises by used source of financing from 2012 to 2016</t>
  </si>
  <si>
    <t>Table III.4.37 Distribution of enterprises that received 100%  of finance by negociated source of  finance, 2012-2016</t>
  </si>
  <si>
    <t>Short and medium term bank loan</t>
  </si>
  <si>
    <t>Credit line or card or overdraft</t>
  </si>
  <si>
    <t>Table III.4.7 Distribution of enterprises  by what internet is used for</t>
  </si>
  <si>
    <t>3.4 SURVEY FINDINGS: INFORMAL SECTOR</t>
  </si>
  <si>
    <r>
      <t>Table III.4.1 Percentage distribution of informal enterprises by province and ownership</t>
    </r>
    <r>
      <rPr>
        <b/>
        <vertAlign val="superscript"/>
        <sz val="11"/>
        <rFont val="Calibri"/>
        <family val="2"/>
        <scheme val="minor"/>
      </rPr>
      <t>1</t>
    </r>
  </si>
  <si>
    <t>Resident Rwandans</t>
  </si>
  <si>
    <t>Resident foreigners</t>
  </si>
  <si>
    <t>Non-resident</t>
  </si>
  <si>
    <t xml:space="preserve">                           -   </t>
  </si>
  <si>
    <r>
      <t>Table III.4.2 Percentage distribution of informal enterprises by activity and ownership</t>
    </r>
    <r>
      <rPr>
        <b/>
        <vertAlign val="superscript"/>
        <sz val="11"/>
        <rFont val="Calibri"/>
        <family val="2"/>
        <scheme val="minor"/>
      </rPr>
      <t>1</t>
    </r>
  </si>
  <si>
    <t>Activity / Ownership</t>
  </si>
  <si>
    <r>
      <t xml:space="preserve"> Table III.4.3 Percentage of total informal sector employees by gender and activity</t>
    </r>
    <r>
      <rPr>
        <b/>
        <vertAlign val="superscript"/>
        <sz val="11"/>
        <rFont val="Calibri"/>
        <family val="2"/>
        <scheme val="minor"/>
      </rPr>
      <t>1</t>
    </r>
  </si>
  <si>
    <t>Activity / Gender</t>
  </si>
  <si>
    <t>Male</t>
  </si>
  <si>
    <t>Female</t>
  </si>
  <si>
    <r>
      <t>Table III.4.4 Percentage distribution of informal enterprises by size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</si>
  <si>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Table III.4.5 Percentage of employees by gender and size of informal enterprises</t>
    </r>
    <r>
      <rPr>
        <b/>
        <vertAlign val="superscript"/>
        <sz val="11"/>
        <rFont val="Calibri"/>
        <family val="2"/>
        <scheme val="minor"/>
      </rPr>
      <t>1</t>
    </r>
  </si>
  <si>
    <t>Size Band/ Gender of employees</t>
  </si>
  <si>
    <t xml:space="preserve">Female </t>
  </si>
  <si>
    <t>Activity/ With TIN</t>
  </si>
  <si>
    <t>With TIN %</t>
  </si>
  <si>
    <t>No TIN %</t>
  </si>
  <si>
    <t>Total %</t>
  </si>
  <si>
    <t>Year</t>
  </si>
  <si>
    <t>Table III.4.6 Percentage distribution of informal enterprises by economic activity and TIN ownership</t>
  </si>
  <si>
    <t>Table III.4.7 Distribution of informal enterprises by economic activity and years in operations</t>
  </si>
  <si>
    <t>Activities/Years in operations</t>
  </si>
  <si>
    <t>&lt;3</t>
  </si>
  <si>
    <t>15-19</t>
  </si>
  <si>
    <t>&gt;=20</t>
  </si>
  <si>
    <t>3 -5</t>
  </si>
  <si>
    <t>6-9</t>
  </si>
  <si>
    <t>10-14</t>
  </si>
  <si>
    <t>Table III.4.8 Percentage distribution of informal enterprises by enterprise size and years in operation</t>
  </si>
  <si>
    <t>Enterprise size / Years in operations</t>
  </si>
  <si>
    <t>3-5</t>
  </si>
  <si>
    <r>
      <t xml:space="preserve">Sales of </t>
    </r>
    <r>
      <rPr>
        <sz val="11"/>
        <rFont val="Calibri"/>
        <family val="2"/>
        <scheme val="minor"/>
      </rPr>
      <t>other telecommnication materials</t>
    </r>
  </si>
  <si>
    <t xml:space="preserve">Total income </t>
  </si>
  <si>
    <t xml:space="preserve">Total expenditure </t>
  </si>
  <si>
    <t>Cash equivalents</t>
  </si>
  <si>
    <t>Balances due from other FIs</t>
  </si>
  <si>
    <t>Deposit liabilities</t>
  </si>
  <si>
    <t>Deferred income tax</t>
  </si>
  <si>
    <t>Other liabilities</t>
  </si>
  <si>
    <t>Provision</t>
  </si>
  <si>
    <t>Source: NISR, IBES Survey 2016</t>
  </si>
  <si>
    <t>Table III.2.3.5: Summary equity and liabilities of the financial sector, Frw billion</t>
  </si>
  <si>
    <t>Other services</t>
  </si>
  <si>
    <t>Other income</t>
  </si>
  <si>
    <t>Chart III.1.1 Distribution of enterprises by size (number of employees), formal sector</t>
  </si>
  <si>
    <t>Size Band</t>
  </si>
  <si>
    <t>Section III.2.1: Industry sector</t>
  </si>
  <si>
    <t>Table III.2.1.1 Key output indicators for industry sector, levels</t>
  </si>
  <si>
    <t xml:space="preserve">Enterprises </t>
  </si>
  <si>
    <t xml:space="preserve"> Employees (000s) </t>
  </si>
  <si>
    <t xml:space="preserve"> Mining and quarrying </t>
  </si>
  <si>
    <t xml:space="preserve"> Manufacturing </t>
  </si>
  <si>
    <t xml:space="preserve"> Electricity, gas, steam and air condition </t>
  </si>
  <si>
    <t xml:space="preserve"> Water supply; sewerage, waste management </t>
  </si>
  <si>
    <t xml:space="preserve"> Construction </t>
  </si>
  <si>
    <t xml:space="preserve"> Employees </t>
  </si>
  <si>
    <t>Employment size band</t>
  </si>
  <si>
    <t xml:space="preserve">Employees (000s) </t>
  </si>
  <si>
    <t>0 - 3</t>
  </si>
  <si>
    <t>4 - 9</t>
  </si>
  <si>
    <t>10 - 19</t>
  </si>
  <si>
    <t>20 - 99</t>
  </si>
  <si>
    <t>Section III.2.2: Services sector</t>
  </si>
  <si>
    <t xml:space="preserve">Description </t>
  </si>
  <si>
    <t xml:space="preserve"> Employees</t>
  </si>
  <si>
    <t xml:space="preserve"> Wholesale and retail trade; repair of motor vehicles </t>
  </si>
  <si>
    <t xml:space="preserve"> Transportation and storage </t>
  </si>
  <si>
    <t xml:space="preserve"> Accommodation and food service activities </t>
  </si>
  <si>
    <t xml:space="preserve"> Information and communication </t>
  </si>
  <si>
    <t xml:space="preserve"> Real estate activities </t>
  </si>
  <si>
    <t xml:space="preserve"> Professional, scientific and technical </t>
  </si>
  <si>
    <t xml:space="preserve"> Administrative and support service acti </t>
  </si>
  <si>
    <t xml:space="preserve"> Arts, entertainment and recreation </t>
  </si>
  <si>
    <t xml:space="preserve"> Other service activities </t>
  </si>
  <si>
    <t>Table III.2.2.2 Key output indicators for services sector, %</t>
  </si>
  <si>
    <t>Table III.2.2.3 Summary output indicators by employment size for services sector, levels</t>
  </si>
  <si>
    <t>Table III.2.2.4 Summary output indicators by employment size for services sector, %</t>
  </si>
  <si>
    <t>Section III.2.3: Financial sector</t>
  </si>
  <si>
    <t>Banking services</t>
  </si>
  <si>
    <t>Insurance and related services</t>
  </si>
  <si>
    <t>Table III.2.3.2 Key output indicators for financial sector, %</t>
  </si>
  <si>
    <t xml:space="preserve"> Banking services </t>
  </si>
  <si>
    <t xml:space="preserve"> Insurance and related services </t>
  </si>
  <si>
    <t xml:space="preserve"> Other financial services </t>
  </si>
  <si>
    <t>Table III.2.3.3 Summary output indicators by employment size for financial sector, levels</t>
  </si>
  <si>
    <t>Table III.2.3.4 Summary output indicators by employment size for financial sector, %</t>
  </si>
  <si>
    <t>Sub-section III.2.4: Education sector</t>
  </si>
  <si>
    <t>Table III.2.4.1 Key output indicators for education sector, levels</t>
  </si>
  <si>
    <t xml:space="preserve"> Education </t>
  </si>
  <si>
    <t>Table III.2.4.2 Summary output indicators by employment size for education sector, levels</t>
  </si>
  <si>
    <t>Schools</t>
  </si>
  <si>
    <t>Table III.2.4.3 Summary output indicators by employment size for education sector,%</t>
  </si>
  <si>
    <t>Sub-section III.2.5: Health sector</t>
  </si>
  <si>
    <t>Table III.2.5.3 Summary output indicators by employment size for health sector, levels</t>
  </si>
  <si>
    <t>Table III.2.5.4 Summary output indicators by employment size for health sector, %</t>
  </si>
  <si>
    <t>Sub-section III.2.6: NPISH sector</t>
  </si>
  <si>
    <t>Table III.2.6.3 Summary output indicators by employment size for NPISH, levels</t>
  </si>
  <si>
    <t>Table III.2.6.4 Summary output indicators by employment size for NPISH, %</t>
  </si>
  <si>
    <t>Product</t>
  </si>
  <si>
    <t>Frw Billion</t>
  </si>
  <si>
    <t>Quarry products (sand, gravel, stone etc)</t>
  </si>
  <si>
    <t xml:space="preserve">Cassiterite </t>
  </si>
  <si>
    <t>Coltan</t>
  </si>
  <si>
    <t>Wolfram</t>
  </si>
  <si>
    <t>Other mining products</t>
  </si>
  <si>
    <t>Revenue from residential buildings</t>
  </si>
  <si>
    <t>Non-residential buildings</t>
  </si>
  <si>
    <t>Roads and bridges</t>
  </si>
  <si>
    <t>Other works</t>
  </si>
  <si>
    <t>Work done as a subcontractor</t>
  </si>
  <si>
    <t>Repair of roads and bridges</t>
  </si>
  <si>
    <t>All other repairs and maintenance</t>
  </si>
  <si>
    <t>Payments to sub-contractors</t>
  </si>
  <si>
    <t>Hire of construction equipment</t>
  </si>
  <si>
    <t>Fuel used in construction work</t>
  </si>
  <si>
    <t>Building materials</t>
  </si>
  <si>
    <t>Cement purchased</t>
  </si>
  <si>
    <t>Lime and plaster</t>
  </si>
  <si>
    <t>Bitumen products</t>
  </si>
  <si>
    <t>Timber and wood products</t>
  </si>
  <si>
    <t>Paints, putty and varnish etc.</t>
  </si>
  <si>
    <t>Plastic construction materials</t>
  </si>
  <si>
    <t>Bricks, tiles and other cermic products</t>
  </si>
  <si>
    <t>Iron and steel sheets, bars and rods</t>
  </si>
  <si>
    <t>Other metal products</t>
  </si>
  <si>
    <t>Electrical wiring and fittings</t>
  </si>
  <si>
    <t>Other building materials</t>
  </si>
  <si>
    <t>Item</t>
  </si>
  <si>
    <t xml:space="preserve">Food and drinks </t>
  </si>
  <si>
    <t>Accommodation</t>
  </si>
  <si>
    <t>Conference facilities</t>
  </si>
  <si>
    <t>Hotel related services</t>
  </si>
  <si>
    <t>Food purchased</t>
  </si>
  <si>
    <t>Beverages purchased</t>
  </si>
  <si>
    <t>Formal IBES 2016: Report charts</t>
  </si>
  <si>
    <t>Integrated Business Enterprise Survey 2016</t>
  </si>
  <si>
    <t>Chart III.2.1.3 Value of the produced quarrying and mining products, Frw Billion</t>
  </si>
  <si>
    <t xml:space="preserve">Chart III.2.1.1 Distribution of industries shares </t>
  </si>
  <si>
    <t>Chart III.2.1.4 Value of construction work done, Frw Billion</t>
  </si>
  <si>
    <t xml:space="preserve">Chart III.2.1.5 Values of construction expenses, Frw Billion </t>
  </si>
  <si>
    <t>Chart III.2.1.6 Distribution of industries by employment size band</t>
  </si>
  <si>
    <t>Chart  III.2.1.7 Summary distribution by employment size for industry sector, %</t>
  </si>
  <si>
    <t xml:space="preserve">Chart III.2.2.1 Distribution of enterprises by services type </t>
  </si>
  <si>
    <t xml:space="preserve">Chart III.2.2.5 Details for hotel and catering services, Frw billion </t>
  </si>
  <si>
    <t>Chart III.2.3.1 Distribution of enterprises by services type</t>
  </si>
  <si>
    <t>Chart III.2.3.3 Distribution of enterprises by employment size band</t>
  </si>
  <si>
    <t xml:space="preserve">Chart III.2.6.1 Distribution of enterprises by type   </t>
  </si>
  <si>
    <t>Table III.2.5.1 Distribution of enterprises by services type, %</t>
  </si>
  <si>
    <t>Table II.4: Weights of business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</si>
</sst>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0.0"/>
    <numFmt numFmtId="167" formatCode="_(* #,##0.0_);_(* \(#,##0.0\);_(* &quot;-&quot;??_);_(@_)"/>
    <numFmt numFmtId="168" formatCode="_-* #,##0_-;\-* #,##0_-;_-* &quot;-&quot;??_-;_-@_-"/>
    <numFmt numFmtId="169" formatCode="_(* #,##0_);_(* \(#,##0\);_(* &quot;-&quot;??_);_(@_)"/>
    <numFmt numFmtId="170" formatCode="_-* #,##0.0_-;\-* #,##0.0_-;_-* &quot;-&quot;??_-;_-@_-"/>
    <numFmt numFmtId="171" formatCode="_(* #,##0.0_);_(* \(#,##0.0\);_(* &quot;-&quot;?_);_(@_)"/>
    <numFmt numFmtId="172" formatCode="#,##0.0_);\(#,##0.0\)"/>
    <numFmt numFmtId="173" formatCode="0.000"/>
    <numFmt numFmtId="174" formatCode="0.0%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6"/>
      <color theme="3" tint="0.39997558519241921"/>
      <name val="Calibri"/>
      <family val="2"/>
    </font>
    <font>
      <b/>
      <vertAlign val="superscript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rgb="FF00B0F0"/>
      <name val="Calibri"/>
      <family val="2"/>
    </font>
    <font>
      <b/>
      <sz val="11"/>
      <color rgb="FF00B0F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0" fontId="20" fillId="0" borderId="0"/>
  </cellStyleXfs>
  <cellXfs count="5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 applyAlignment="1">
      <alignment vertical="center" wrapText="1"/>
    </xf>
    <xf numFmtId="1" fontId="5" fillId="0" borderId="4" xfId="3" applyNumberFormat="1" applyFont="1" applyBorder="1" applyAlignment="1">
      <alignment horizontal="right" vertical="center"/>
    </xf>
    <xf numFmtId="1" fontId="5" fillId="0" borderId="5" xfId="3" applyNumberFormat="1" applyFont="1" applyBorder="1" applyAlignment="1">
      <alignment horizontal="left" vertical="center"/>
    </xf>
    <xf numFmtId="1" fontId="5" fillId="0" borderId="4" xfId="3" applyNumberFormat="1" applyFont="1" applyBorder="1" applyAlignment="1">
      <alignment horizontal="centerContinuous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165" fontId="0" fillId="0" borderId="0" xfId="1" applyNumberFormat="1" applyFont="1" applyBorder="1"/>
    <xf numFmtId="0" fontId="1" fillId="0" borderId="9" xfId="0" applyFont="1" applyBorder="1"/>
    <xf numFmtId="0" fontId="2" fillId="0" borderId="11" xfId="0" applyFont="1" applyBorder="1" applyAlignment="1">
      <alignment horizontal="justify" vertical="center"/>
    </xf>
    <xf numFmtId="0" fontId="2" fillId="0" borderId="11" xfId="0" applyFont="1" applyBorder="1" applyAlignment="1">
      <alignment horizontal="right" vertical="center"/>
    </xf>
    <xf numFmtId="16" fontId="2" fillId="0" borderId="11" xfId="0" quotePrefix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justify" vertical="center"/>
    </xf>
    <xf numFmtId="0" fontId="7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0" fillId="0" borderId="0" xfId="0" applyBorder="1"/>
    <xf numFmtId="166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1" fillId="0" borderId="1" xfId="0" applyFont="1" applyBorder="1" applyAlignment="1">
      <alignment horizontal="left" textRotation="90"/>
    </xf>
    <xf numFmtId="0" fontId="1" fillId="0" borderId="1" xfId="0" applyFont="1" applyBorder="1" applyAlignment="1">
      <alignment horizontal="right" textRotation="90" wrapText="1"/>
    </xf>
    <xf numFmtId="0" fontId="0" fillId="0" borderId="2" xfId="0" applyBorder="1"/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66" fontId="0" fillId="0" borderId="2" xfId="0" applyNumberFormat="1" applyBorder="1" applyAlignment="1">
      <alignment horizontal="right"/>
    </xf>
    <xf numFmtId="0" fontId="0" fillId="0" borderId="3" xfId="0" applyBorder="1"/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6" fontId="0" fillId="0" borderId="3" xfId="0" applyNumberFormat="1" applyBorder="1" applyAlignment="1">
      <alignment horizontal="right"/>
    </xf>
    <xf numFmtId="0" fontId="0" fillId="0" borderId="0" xfId="0" applyFont="1" applyBorder="1"/>
    <xf numFmtId="37" fontId="0" fillId="0" borderId="0" xfId="1" applyNumberFormat="1" applyFont="1" applyBorder="1"/>
    <xf numFmtId="3" fontId="0" fillId="0" borderId="0" xfId="0" applyNumberFormat="1" applyFont="1" applyBorder="1"/>
    <xf numFmtId="166" fontId="0" fillId="0" borderId="0" xfId="0" applyNumberFormat="1" applyFont="1" applyBorder="1"/>
    <xf numFmtId="3" fontId="0" fillId="0" borderId="0" xfId="0" applyNumberFormat="1" applyFont="1" applyBorder="1" applyAlignment="1">
      <alignment vertical="center"/>
    </xf>
    <xf numFmtId="37" fontId="0" fillId="0" borderId="0" xfId="1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37" fontId="0" fillId="0" borderId="2" xfId="1" applyNumberFormat="1" applyFont="1" applyBorder="1" applyAlignment="1">
      <alignment vertical="center"/>
    </xf>
    <xf numFmtId="166" fontId="0" fillId="0" borderId="2" xfId="0" applyNumberFormat="1" applyFont="1" applyBorder="1" applyAlignment="1">
      <alignment vertical="center"/>
    </xf>
    <xf numFmtId="166" fontId="0" fillId="0" borderId="2" xfId="0" applyNumberFormat="1" applyFont="1" applyBorder="1"/>
    <xf numFmtId="0" fontId="0" fillId="0" borderId="3" xfId="0" applyFont="1" applyBorder="1"/>
    <xf numFmtId="37" fontId="0" fillId="0" borderId="3" xfId="1" applyNumberFormat="1" applyFont="1" applyBorder="1"/>
    <xf numFmtId="3" fontId="0" fillId="0" borderId="13" xfId="0" applyNumberFormat="1" applyBorder="1"/>
    <xf numFmtId="3" fontId="0" fillId="0" borderId="0" xfId="0" applyNumberFormat="1" applyBorder="1"/>
    <xf numFmtId="3" fontId="0" fillId="0" borderId="12" xfId="0" applyNumberFormat="1" applyBorder="1"/>
    <xf numFmtId="3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/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0" xfId="0" applyFont="1"/>
    <xf numFmtId="0" fontId="2" fillId="0" borderId="1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7" fontId="7" fillId="0" borderId="0" xfId="1" applyNumberFormat="1" applyFont="1" applyAlignment="1">
      <alignment vertical="center"/>
    </xf>
    <xf numFmtId="167" fontId="7" fillId="0" borderId="0" xfId="1" applyNumberFormat="1" applyFont="1" applyAlignment="1">
      <alignment vertical="center" wrapText="1"/>
    </xf>
    <xf numFmtId="167" fontId="6" fillId="0" borderId="15" xfId="1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vertical="center"/>
    </xf>
    <xf numFmtId="3" fontId="10" fillId="0" borderId="3" xfId="0" applyNumberFormat="1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0" xfId="0" applyFont="1"/>
    <xf numFmtId="165" fontId="10" fillId="0" borderId="0" xfId="1" applyNumberFormat="1" applyFont="1" applyBorder="1"/>
    <xf numFmtId="165" fontId="10" fillId="0" borderId="8" xfId="1" applyNumberFormat="1" applyFont="1" applyBorder="1"/>
    <xf numFmtId="165" fontId="11" fillId="0" borderId="9" xfId="1" applyNumberFormat="1" applyFont="1" applyBorder="1"/>
    <xf numFmtId="165" fontId="11" fillId="0" borderId="10" xfId="1" applyNumberFormat="1" applyFont="1" applyBorder="1"/>
    <xf numFmtId="3" fontId="0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 indent="2"/>
    </xf>
    <xf numFmtId="0" fontId="0" fillId="0" borderId="0" xfId="0" applyBorder="1" applyAlignment="1">
      <alignment horizontal="left" wrapText="1" indent="4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168" fontId="1" fillId="0" borderId="4" xfId="3" applyNumberFormat="1" applyFont="1" applyBorder="1" applyAlignment="1">
      <alignment horizontal="left" vertical="center" wrapText="1"/>
    </xf>
    <xf numFmtId="0" fontId="1" fillId="0" borderId="9" xfId="0" applyFont="1" applyBorder="1" applyAlignment="1"/>
    <xf numFmtId="0" fontId="0" fillId="0" borderId="0" xfId="0" applyFont="1" applyBorder="1" applyAlignment="1">
      <alignment horizontal="left" wrapText="1" indent="2"/>
    </xf>
    <xf numFmtId="0" fontId="0" fillId="0" borderId="0" xfId="0" applyFont="1" applyBorder="1" applyAlignment="1">
      <alignment horizontal="left" wrapText="1" indent="4"/>
    </xf>
    <xf numFmtId="0" fontId="1" fillId="0" borderId="2" xfId="0" applyFont="1" applyBorder="1" applyAlignment="1">
      <alignment wrapText="1"/>
    </xf>
    <xf numFmtId="165" fontId="0" fillId="0" borderId="0" xfId="0" applyNumberFormat="1" applyFont="1"/>
    <xf numFmtId="165" fontId="2" fillId="0" borderId="11" xfId="0" applyNumberFormat="1" applyFont="1" applyFill="1" applyBorder="1" applyAlignment="1">
      <alignment horizontal="right" vertical="center"/>
    </xf>
    <xf numFmtId="165" fontId="7" fillId="0" borderId="0" xfId="1" applyNumberFormat="1" applyFont="1" applyFill="1" applyAlignment="1">
      <alignment horizontal="right" vertical="center"/>
    </xf>
    <xf numFmtId="165" fontId="7" fillId="0" borderId="12" xfId="1" applyNumberFormat="1" applyFont="1" applyFill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2" fillId="0" borderId="11" xfId="0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/>
    </xf>
    <xf numFmtId="165" fontId="2" fillId="0" borderId="15" xfId="1" applyNumberFormat="1" applyFont="1" applyBorder="1" applyAlignment="1">
      <alignment horizontal="right" vertical="center"/>
    </xf>
    <xf numFmtId="165" fontId="2" fillId="0" borderId="1" xfId="1" applyNumberFormat="1" applyFont="1" applyBorder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165" fontId="7" fillId="0" borderId="12" xfId="1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 vertical="center"/>
    </xf>
    <xf numFmtId="165" fontId="7" fillId="0" borderId="0" xfId="0" applyNumberFormat="1" applyFont="1"/>
    <xf numFmtId="165" fontId="2" fillId="0" borderId="11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/>
    </xf>
    <xf numFmtId="165" fontId="1" fillId="0" borderId="13" xfId="1" applyNumberFormat="1" applyFont="1" applyBorder="1"/>
    <xf numFmtId="165" fontId="2" fillId="0" borderId="0" xfId="1" applyNumberFormat="1" applyFont="1" applyBorder="1" applyAlignment="1">
      <alignment horizontal="right" vertical="center"/>
    </xf>
    <xf numFmtId="165" fontId="0" fillId="0" borderId="0" xfId="0" applyNumberFormat="1" applyFont="1" applyBorder="1"/>
    <xf numFmtId="165" fontId="7" fillId="0" borderId="12" xfId="0" applyNumberFormat="1" applyFont="1" applyBorder="1" applyAlignment="1">
      <alignment horizontal="right" vertical="center"/>
    </xf>
    <xf numFmtId="165" fontId="7" fillId="0" borderId="12" xfId="0" applyNumberFormat="1" applyFont="1" applyBorder="1" applyAlignment="1">
      <alignment vertical="center"/>
    </xf>
    <xf numFmtId="165" fontId="2" fillId="0" borderId="12" xfId="0" applyNumberFormat="1" applyFont="1" applyBorder="1" applyAlignment="1">
      <alignment horizontal="right" vertical="center"/>
    </xf>
    <xf numFmtId="165" fontId="0" fillId="0" borderId="0" xfId="2" applyNumberFormat="1" applyFont="1"/>
    <xf numFmtId="165" fontId="6" fillId="0" borderId="4" xfId="0" applyNumberFormat="1" applyFont="1" applyBorder="1" applyAlignment="1">
      <alignment textRotation="90" wrapText="1"/>
    </xf>
    <xf numFmtId="165" fontId="6" fillId="0" borderId="4" xfId="0" applyNumberFormat="1" applyFont="1" applyBorder="1" applyAlignment="1">
      <alignment horizontal="center" textRotation="90" wrapText="1"/>
    </xf>
    <xf numFmtId="165" fontId="12" fillId="0" borderId="0" xfId="0" applyNumberFormat="1" applyFont="1" applyBorder="1" applyAlignment="1">
      <alignment horizontal="right" vertical="center"/>
    </xf>
    <xf numFmtId="165" fontId="12" fillId="0" borderId="16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textRotation="90" wrapText="1"/>
    </xf>
    <xf numFmtId="165" fontId="12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right" textRotation="90" wrapText="1"/>
    </xf>
    <xf numFmtId="165" fontId="1" fillId="0" borderId="4" xfId="0" applyNumberFormat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1" fillId="0" borderId="9" xfId="1" applyNumberFormat="1" applyFont="1" applyBorder="1" applyAlignment="1">
      <alignment horizontal="right"/>
    </xf>
    <xf numFmtId="165" fontId="13" fillId="0" borderId="4" xfId="0" applyNumberFormat="1" applyFont="1" applyBorder="1" applyAlignment="1">
      <alignment textRotation="90" wrapText="1"/>
    </xf>
    <xf numFmtId="165" fontId="0" fillId="0" borderId="0" xfId="3" applyNumberFormat="1" applyFont="1" applyBorder="1" applyAlignment="1"/>
    <xf numFmtId="165" fontId="1" fillId="0" borderId="9" xfId="0" applyNumberFormat="1" applyFont="1" applyBorder="1" applyAlignment="1"/>
    <xf numFmtId="165" fontId="6" fillId="0" borderId="11" xfId="0" applyNumberFormat="1" applyFont="1" applyBorder="1" applyAlignment="1">
      <alignment textRotation="90" wrapText="1"/>
    </xf>
    <xf numFmtId="165" fontId="6" fillId="0" borderId="11" xfId="0" applyNumberFormat="1" applyFont="1" applyBorder="1" applyAlignment="1">
      <alignment horizontal="right" textRotation="90" wrapText="1"/>
    </xf>
    <xf numFmtId="165" fontId="12" fillId="0" borderId="0" xfId="0" applyNumberFormat="1" applyFont="1" applyAlignment="1">
      <alignment horizontal="right" vertical="center"/>
    </xf>
    <xf numFmtId="165" fontId="6" fillId="0" borderId="15" xfId="0" applyNumberFormat="1" applyFont="1" applyBorder="1" applyAlignment="1">
      <alignment horizontal="right" vertical="center"/>
    </xf>
    <xf numFmtId="165" fontId="12" fillId="0" borderId="0" xfId="0" applyNumberFormat="1" applyFont="1" applyAlignment="1">
      <alignment horizontal="right" vertical="center" wrapText="1"/>
    </xf>
    <xf numFmtId="165" fontId="0" fillId="0" borderId="0" xfId="0" applyNumberFormat="1"/>
    <xf numFmtId="165" fontId="14" fillId="0" borderId="1" xfId="0" applyNumberFormat="1" applyFont="1" applyBorder="1" applyAlignment="1">
      <alignment textRotation="90" wrapText="1"/>
    </xf>
    <xf numFmtId="165" fontId="1" fillId="0" borderId="4" xfId="0" applyNumberFormat="1" applyFont="1" applyBorder="1" applyAlignment="1">
      <alignment textRotation="90" wrapText="1"/>
    </xf>
    <xf numFmtId="165" fontId="0" fillId="0" borderId="0" xfId="3" applyNumberFormat="1" applyFont="1" applyBorder="1" applyAlignment="1">
      <alignment vertical="center"/>
    </xf>
    <xf numFmtId="165" fontId="1" fillId="0" borderId="9" xfId="3" applyNumberFormat="1" applyFont="1" applyBorder="1" applyAlignment="1">
      <alignment horizontal="right"/>
    </xf>
    <xf numFmtId="165" fontId="1" fillId="0" borderId="4" xfId="3" applyNumberFormat="1" applyFont="1" applyBorder="1" applyAlignment="1">
      <alignment horizontal="right" wrapText="1"/>
    </xf>
    <xf numFmtId="165" fontId="0" fillId="0" borderId="0" xfId="3" applyNumberFormat="1" applyFont="1" applyBorder="1"/>
    <xf numFmtId="165" fontId="1" fillId="0" borderId="9" xfId="3" applyNumberFormat="1" applyFont="1" applyBorder="1"/>
    <xf numFmtId="165" fontId="1" fillId="0" borderId="0" xfId="1" applyNumberFormat="1" applyFont="1" applyBorder="1"/>
    <xf numFmtId="165" fontId="1" fillId="0" borderId="2" xfId="3" applyNumberFormat="1" applyFont="1" applyBorder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/>
    </xf>
    <xf numFmtId="0" fontId="6" fillId="0" borderId="11" xfId="0" applyFont="1" applyBorder="1" applyAlignment="1">
      <alignment horizontal="right" textRotation="90" wrapText="1"/>
    </xf>
    <xf numFmtId="0" fontId="6" fillId="0" borderId="17" xfId="0" applyFont="1" applyBorder="1" applyAlignment="1">
      <alignment horizontal="right" textRotation="90" wrapText="1"/>
    </xf>
    <xf numFmtId="165" fontId="12" fillId="0" borderId="18" xfId="0" applyNumberFormat="1" applyFont="1" applyBorder="1" applyAlignment="1">
      <alignment horizontal="right" vertical="center"/>
    </xf>
    <xf numFmtId="165" fontId="6" fillId="0" borderId="19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textRotation="90" wrapText="1"/>
    </xf>
    <xf numFmtId="0" fontId="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0" fillId="0" borderId="0" xfId="0" applyBorder="1" applyAlignment="1">
      <alignment horizontal="left" indent="2"/>
    </xf>
    <xf numFmtId="166" fontId="12" fillId="0" borderId="0" xfId="0" applyNumberFormat="1" applyFont="1" applyAlignment="1">
      <alignment horizontal="right" vertical="center"/>
    </xf>
    <xf numFmtId="0" fontId="1" fillId="0" borderId="0" xfId="0" applyFont="1" applyBorder="1" applyAlignment="1"/>
    <xf numFmtId="0" fontId="0" fillId="0" borderId="0" xfId="0" applyBorder="1" applyAlignment="1">
      <alignment wrapText="1"/>
    </xf>
    <xf numFmtId="166" fontId="6" fillId="0" borderId="0" xfId="0" applyNumberFormat="1" applyFont="1" applyAlignment="1">
      <alignment horizontal="right" vertical="center"/>
    </xf>
    <xf numFmtId="0" fontId="0" fillId="0" borderId="0" xfId="0" applyBorder="1" applyAlignment="1"/>
    <xf numFmtId="166" fontId="1" fillId="0" borderId="9" xfId="0" applyNumberFormat="1" applyFont="1" applyBorder="1"/>
    <xf numFmtId="0" fontId="6" fillId="0" borderId="1" xfId="0" applyFont="1" applyBorder="1" applyAlignment="1">
      <alignment textRotation="90" wrapText="1"/>
    </xf>
    <xf numFmtId="0" fontId="12" fillId="0" borderId="3" xfId="0" applyFont="1" applyBorder="1" applyAlignment="1"/>
    <xf numFmtId="166" fontId="12" fillId="0" borderId="3" xfId="0" applyNumberFormat="1" applyFont="1" applyBorder="1" applyAlignment="1">
      <alignment horizontal="right"/>
    </xf>
    <xf numFmtId="166" fontId="0" fillId="0" borderId="3" xfId="0" applyNumberFormat="1" applyFont="1" applyBorder="1" applyAlignment="1"/>
    <xf numFmtId="0" fontId="12" fillId="0" borderId="0" xfId="0" applyFont="1" applyBorder="1" applyAlignment="1">
      <alignment wrapText="1"/>
    </xf>
    <xf numFmtId="166" fontId="12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indent="2"/>
    </xf>
    <xf numFmtId="166" fontId="15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/>
    <xf numFmtId="0" fontId="12" fillId="0" borderId="0" xfId="0" applyFont="1" applyBorder="1" applyAlignment="1"/>
    <xf numFmtId="166" fontId="12" fillId="0" borderId="0" xfId="0" applyNumberFormat="1" applyFont="1" applyBorder="1" applyAlignment="1">
      <alignment horizontal="right"/>
    </xf>
    <xf numFmtId="166" fontId="0" fillId="0" borderId="0" xfId="0" applyNumberFormat="1" applyFont="1" applyBorder="1" applyAlignment="1"/>
    <xf numFmtId="0" fontId="7" fillId="0" borderId="0" xfId="0" applyFont="1" applyBorder="1" applyAlignment="1">
      <alignment wrapText="1"/>
    </xf>
    <xf numFmtId="0" fontId="15" fillId="0" borderId="16" xfId="0" applyFont="1" applyBorder="1" applyAlignment="1">
      <alignment horizontal="left" indent="2"/>
    </xf>
    <xf numFmtId="166" fontId="15" fillId="0" borderId="16" xfId="0" applyNumberFormat="1" applyFont="1" applyBorder="1" applyAlignment="1">
      <alignment horizontal="right"/>
    </xf>
    <xf numFmtId="166" fontId="16" fillId="0" borderId="16" xfId="0" applyNumberFormat="1" applyFont="1" applyBorder="1" applyAlignment="1"/>
    <xf numFmtId="166" fontId="1" fillId="0" borderId="2" xfId="0" applyNumberFormat="1" applyFont="1" applyBorder="1"/>
    <xf numFmtId="0" fontId="12" fillId="0" borderId="12" xfId="0" applyFont="1" applyBorder="1" applyAlignment="1">
      <alignment vertical="center"/>
    </xf>
    <xf numFmtId="166" fontId="12" fillId="0" borderId="12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68" fontId="2" fillId="0" borderId="4" xfId="3" applyNumberFormat="1" applyFont="1" applyBorder="1" applyAlignment="1">
      <alignment horizontal="right" wrapText="1"/>
    </xf>
    <xf numFmtId="167" fontId="7" fillId="0" borderId="0" xfId="3" applyNumberFormat="1" applyFont="1" applyBorder="1"/>
    <xf numFmtId="167" fontId="2" fillId="0" borderId="9" xfId="3" applyNumberFormat="1" applyFont="1" applyBorder="1"/>
    <xf numFmtId="0" fontId="2" fillId="0" borderId="0" xfId="0" applyFont="1"/>
    <xf numFmtId="0" fontId="21" fillId="0" borderId="0" xfId="0" applyFont="1"/>
    <xf numFmtId="3" fontId="0" fillId="0" borderId="0" xfId="1" applyNumberFormat="1" applyFont="1" applyFill="1" applyBorder="1" applyAlignment="1">
      <alignment horizontal="right"/>
    </xf>
    <xf numFmtId="3" fontId="1" fillId="0" borderId="2" xfId="1" applyNumberFormat="1" applyFont="1" applyFill="1" applyBorder="1" applyAlignment="1">
      <alignment horizontal="right"/>
    </xf>
    <xf numFmtId="3" fontId="0" fillId="0" borderId="16" xfId="1" applyNumberFormat="1" applyFont="1" applyFill="1" applyBorder="1" applyAlignment="1">
      <alignment horizontal="right"/>
    </xf>
    <xf numFmtId="3" fontId="0" fillId="0" borderId="3" xfId="1" applyNumberFormat="1" applyFont="1" applyFill="1" applyBorder="1" applyAlignment="1">
      <alignment horizontal="right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/>
    <xf numFmtId="0" fontId="0" fillId="0" borderId="16" xfId="0" applyFill="1" applyBorder="1" applyAlignment="1">
      <alignment horizontal="left"/>
    </xf>
    <xf numFmtId="0" fontId="0" fillId="0" borderId="16" xfId="0" applyFill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166" fontId="0" fillId="0" borderId="0" xfId="0" applyNumberFormat="1" applyFill="1" applyBorder="1" applyAlignment="1"/>
    <xf numFmtId="166" fontId="0" fillId="0" borderId="2" xfId="0" applyNumberFormat="1" applyFill="1" applyBorder="1" applyAlignment="1"/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166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169" fontId="0" fillId="0" borderId="3" xfId="1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9" fontId="0" fillId="0" borderId="0" xfId="1" applyNumberFormat="1" applyFont="1" applyFill="1" applyBorder="1" applyAlignment="1">
      <alignment horizontal="right"/>
    </xf>
    <xf numFmtId="166" fontId="0" fillId="0" borderId="16" xfId="0" applyNumberForma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169" fontId="0" fillId="0" borderId="16" xfId="1" applyNumberFormat="1" applyFont="1" applyFill="1" applyBorder="1" applyAlignment="1">
      <alignment horizontal="right"/>
    </xf>
    <xf numFmtId="166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169" fontId="1" fillId="0" borderId="2" xfId="1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169" fontId="0" fillId="0" borderId="3" xfId="1" applyNumberFormat="1" applyFont="1" applyBorder="1" applyAlignment="1">
      <alignment horizontal="right"/>
    </xf>
    <xf numFmtId="169" fontId="0" fillId="0" borderId="0" xfId="1" applyNumberFormat="1" applyFont="1" applyBorder="1" applyAlignment="1">
      <alignment horizontal="right"/>
    </xf>
    <xf numFmtId="169" fontId="0" fillId="0" borderId="16" xfId="1" applyNumberFormat="1" applyFont="1" applyBorder="1" applyAlignment="1">
      <alignment horizontal="right"/>
    </xf>
    <xf numFmtId="169" fontId="1" fillId="0" borderId="2" xfId="1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166" fontId="0" fillId="0" borderId="2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169" fontId="0" fillId="0" borderId="2" xfId="1" applyNumberFormat="1" applyFont="1" applyBorder="1" applyAlignment="1">
      <alignment horizontal="right"/>
    </xf>
    <xf numFmtId="0" fontId="0" fillId="0" borderId="0" xfId="0" applyBorder="1"/>
    <xf numFmtId="166" fontId="0" fillId="0" borderId="0" xfId="0" applyNumberFormat="1" applyBorder="1" applyAlignment="1">
      <alignment horizontal="right"/>
    </xf>
    <xf numFmtId="0" fontId="0" fillId="0" borderId="2" xfId="0" applyBorder="1"/>
    <xf numFmtId="166" fontId="0" fillId="0" borderId="2" xfId="0" applyNumberFormat="1" applyBorder="1" applyAlignment="1">
      <alignment horizontal="right"/>
    </xf>
    <xf numFmtId="0" fontId="0" fillId="0" borderId="3" xfId="0" applyBorder="1"/>
    <xf numFmtId="166" fontId="0" fillId="0" borderId="3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3" fontId="0" fillId="0" borderId="3" xfId="0" applyNumberForma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169" fontId="0" fillId="0" borderId="0" xfId="1" applyNumberFormat="1" applyFont="1" applyFill="1" applyBorder="1" applyAlignment="1"/>
    <xf numFmtId="169" fontId="0" fillId="0" borderId="2" xfId="1" applyNumberFormat="1" applyFont="1" applyFill="1" applyBorder="1" applyAlignment="1"/>
    <xf numFmtId="169" fontId="0" fillId="0" borderId="2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3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6" xfId="0" applyFill="1" applyBorder="1" applyAlignment="1">
      <alignment wrapText="1"/>
    </xf>
    <xf numFmtId="166" fontId="0" fillId="0" borderId="0" xfId="0" applyNumberFormat="1"/>
    <xf numFmtId="166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1" fillId="0" borderId="9" xfId="0" applyFont="1" applyBorder="1" applyAlignment="1">
      <alignment horizontal="right"/>
    </xf>
    <xf numFmtId="0" fontId="0" fillId="0" borderId="3" xfId="0" applyFill="1" applyBorder="1" applyAlignment="1">
      <alignment horizontal="left" wrapText="1"/>
    </xf>
    <xf numFmtId="0" fontId="1" fillId="0" borderId="9" xfId="0" applyFont="1" applyFill="1" applyBorder="1" applyAlignment="1"/>
    <xf numFmtId="167" fontId="1" fillId="0" borderId="9" xfId="1" applyNumberFormat="1" applyFont="1" applyFill="1" applyBorder="1" applyAlignment="1">
      <alignment wrapText="1"/>
    </xf>
    <xf numFmtId="167" fontId="1" fillId="0" borderId="9" xfId="1" applyNumberFormat="1" applyFont="1" applyFill="1" applyBorder="1" applyAlignment="1">
      <alignment horizontal="right"/>
    </xf>
    <xf numFmtId="169" fontId="1" fillId="0" borderId="9" xfId="1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wrapText="1"/>
    </xf>
    <xf numFmtId="166" fontId="0" fillId="0" borderId="3" xfId="1" applyNumberFormat="1" applyFont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16" xfId="1" applyNumberFormat="1" applyFont="1" applyBorder="1" applyAlignment="1">
      <alignment horizontal="right"/>
    </xf>
    <xf numFmtId="166" fontId="1" fillId="0" borderId="2" xfId="1" applyNumberFormat="1" applyFont="1" applyBorder="1" applyAlignment="1">
      <alignment horizontal="right"/>
    </xf>
    <xf numFmtId="166" fontId="1" fillId="0" borderId="9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9" fontId="1" fillId="0" borderId="9" xfId="1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wrapText="1"/>
    </xf>
    <xf numFmtId="166" fontId="0" fillId="0" borderId="3" xfId="0" applyNumberFormat="1" applyBorder="1"/>
    <xf numFmtId="166" fontId="0" fillId="0" borderId="0" xfId="0" applyNumberFormat="1" applyAlignment="1"/>
    <xf numFmtId="166" fontId="0" fillId="0" borderId="9" xfId="0" applyNumberFormat="1" applyBorder="1"/>
    <xf numFmtId="166" fontId="0" fillId="0" borderId="3" xfId="0" applyNumberForma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/>
    </xf>
    <xf numFmtId="166" fontId="1" fillId="0" borderId="9" xfId="0" applyNumberFormat="1" applyFont="1" applyFill="1" applyBorder="1" applyAlignment="1">
      <alignment horizontal="right" vertical="center"/>
    </xf>
    <xf numFmtId="169" fontId="0" fillId="0" borderId="3" xfId="1" applyNumberFormat="1" applyFont="1" applyBorder="1" applyAlignment="1">
      <alignment horizontal="right" vertical="center"/>
    </xf>
    <xf numFmtId="165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69" fontId="0" fillId="0" borderId="0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3" fontId="0" fillId="0" borderId="3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0" xfId="0" applyNumberForma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0" fontId="0" fillId="0" borderId="13" xfId="0" applyFont="1" applyBorder="1"/>
    <xf numFmtId="165" fontId="0" fillId="0" borderId="13" xfId="0" applyNumberFormat="1" applyFont="1" applyBorder="1"/>
    <xf numFmtId="0" fontId="0" fillId="0" borderId="12" xfId="0" applyFont="1" applyBorder="1"/>
    <xf numFmtId="165" fontId="0" fillId="0" borderId="12" xfId="0" applyNumberFormat="1" applyFont="1" applyBorder="1"/>
    <xf numFmtId="0" fontId="1" fillId="0" borderId="2" xfId="0" applyFont="1" applyBorder="1"/>
    <xf numFmtId="165" fontId="1" fillId="0" borderId="2" xfId="0" applyNumberFormat="1" applyFont="1" applyBorder="1"/>
    <xf numFmtId="0" fontId="1" fillId="0" borderId="1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 textRotation="90" wrapText="1"/>
    </xf>
    <xf numFmtId="0" fontId="0" fillId="0" borderId="13" xfId="0" applyFont="1" applyBorder="1" applyAlignment="1">
      <alignment vertical="center" wrapText="1"/>
    </xf>
    <xf numFmtId="165" fontId="0" fillId="0" borderId="13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65" fontId="0" fillId="0" borderId="0" xfId="0" applyNumberFormat="1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165" fontId="0" fillId="0" borderId="1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5" fontId="0" fillId="0" borderId="0" xfId="0" applyNumberFormat="1" applyFont="1" applyBorder="1" applyAlignment="1">
      <alignment horizontal="right" vertical="center" wrapText="1"/>
    </xf>
    <xf numFmtId="165" fontId="0" fillId="0" borderId="13" xfId="0" applyNumberFormat="1" applyFont="1" applyBorder="1" applyAlignment="1">
      <alignment horizontal="right" vertical="center" wrapText="1"/>
    </xf>
    <xf numFmtId="165" fontId="0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0" fontId="0" fillId="0" borderId="2" xfId="0" applyFont="1" applyBorder="1"/>
    <xf numFmtId="0" fontId="1" fillId="0" borderId="1" xfId="0" applyFont="1" applyBorder="1"/>
    <xf numFmtId="165" fontId="1" fillId="0" borderId="1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 vertical="center" wrapText="1"/>
    </xf>
    <xf numFmtId="165" fontId="0" fillId="0" borderId="13" xfId="0" applyNumberFormat="1" applyFont="1" applyBorder="1" applyAlignment="1">
      <alignment horizontal="right"/>
    </xf>
    <xf numFmtId="165" fontId="0" fillId="0" borderId="0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5" fontId="0" fillId="0" borderId="2" xfId="0" applyNumberFormat="1" applyFont="1" applyBorder="1" applyAlignment="1">
      <alignment horizontal="right"/>
    </xf>
    <xf numFmtId="0" fontId="1" fillId="0" borderId="14" xfId="0" applyFont="1" applyBorder="1"/>
    <xf numFmtId="0" fontId="1" fillId="0" borderId="14" xfId="0" applyNumberFormat="1" applyFont="1" applyBorder="1" applyAlignment="1">
      <alignment horizontal="right"/>
    </xf>
    <xf numFmtId="165" fontId="1" fillId="0" borderId="1" xfId="0" quotePrefix="1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4" xfId="0" applyFont="1" applyBorder="1"/>
    <xf numFmtId="0" fontId="2" fillId="0" borderId="4" xfId="0" applyFont="1" applyBorder="1" applyAlignment="1">
      <alignment horizontal="right" textRotation="90" wrapText="1"/>
    </xf>
    <xf numFmtId="0" fontId="7" fillId="0" borderId="0" xfId="0" applyFont="1" applyBorder="1" applyAlignment="1">
      <alignment vertical="center"/>
    </xf>
    <xf numFmtId="171" fontId="7" fillId="0" borderId="0" xfId="1" applyNumberFormat="1" applyFont="1" applyBorder="1" applyAlignment="1">
      <alignment horizontal="right"/>
    </xf>
    <xf numFmtId="172" fontId="7" fillId="0" borderId="0" xfId="1" applyNumberFormat="1" applyFont="1" applyBorder="1" applyAlignment="1">
      <alignment horizontal="right"/>
    </xf>
    <xf numFmtId="0" fontId="2" fillId="0" borderId="9" xfId="0" applyFont="1" applyBorder="1" applyAlignment="1"/>
    <xf numFmtId="171" fontId="2" fillId="0" borderId="9" xfId="3" applyNumberFormat="1" applyFont="1" applyBorder="1" applyAlignment="1">
      <alignment horizontal="right"/>
    </xf>
    <xf numFmtId="172" fontId="7" fillId="0" borderId="0" xfId="0" applyNumberFormat="1" applyFont="1"/>
    <xf numFmtId="172" fontId="2" fillId="0" borderId="9" xfId="3" applyNumberFormat="1" applyFont="1" applyBorder="1"/>
    <xf numFmtId="172" fontId="2" fillId="0" borderId="9" xfId="3" applyNumberFormat="1" applyFont="1" applyBorder="1" applyAlignment="1">
      <alignment horizontal="right"/>
    </xf>
    <xf numFmtId="168" fontId="2" fillId="0" borderId="4" xfId="3" applyNumberFormat="1" applyFont="1" applyBorder="1" applyAlignment="1">
      <alignment horizontal="left" vertical="center" wrapText="1"/>
    </xf>
    <xf numFmtId="0" fontId="7" fillId="0" borderId="0" xfId="0" applyFont="1" applyBorder="1"/>
    <xf numFmtId="0" fontId="23" fillId="0" borderId="1" xfId="0" applyFont="1" applyBorder="1" applyAlignment="1">
      <alignment textRotation="90" wrapText="1"/>
    </xf>
    <xf numFmtId="0" fontId="7" fillId="0" borderId="3" xfId="0" applyFont="1" applyBorder="1" applyAlignment="1">
      <alignment vertical="center" wrapText="1"/>
    </xf>
    <xf numFmtId="166" fontId="7" fillId="0" borderId="3" xfId="0" applyNumberFormat="1" applyFont="1" applyBorder="1" applyAlignment="1">
      <alignment horizontal="right" vertical="center"/>
    </xf>
    <xf numFmtId="16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166" fontId="7" fillId="0" borderId="0" xfId="0" applyNumberFormat="1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6" fontId="7" fillId="0" borderId="16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textRotation="90" wrapText="1"/>
    </xf>
    <xf numFmtId="0" fontId="7" fillId="0" borderId="3" xfId="0" applyFont="1" applyBorder="1" applyAlignment="1">
      <alignment vertical="center"/>
    </xf>
    <xf numFmtId="0" fontId="7" fillId="0" borderId="16" xfId="0" applyFont="1" applyBorder="1" applyAlignment="1">
      <alignment vertical="center" wrapText="1"/>
    </xf>
    <xf numFmtId="166" fontId="7" fillId="0" borderId="16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textRotation="90" wrapText="1"/>
    </xf>
    <xf numFmtId="166" fontId="7" fillId="0" borderId="3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 textRotation="90" wrapText="1"/>
    </xf>
    <xf numFmtId="166" fontId="7" fillId="0" borderId="0" xfId="0" applyNumberFormat="1" applyFont="1" applyAlignment="1">
      <alignment horizontal="right" vertical="center"/>
    </xf>
    <xf numFmtId="166" fontId="2" fillId="0" borderId="15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 wrapText="1"/>
    </xf>
    <xf numFmtId="168" fontId="2" fillId="0" borderId="4" xfId="3" applyNumberFormat="1" applyFont="1" applyBorder="1" applyAlignment="1">
      <alignment vertical="center" wrapText="1"/>
    </xf>
    <xf numFmtId="170" fontId="7" fillId="0" borderId="0" xfId="3" applyNumberFormat="1" applyFont="1"/>
    <xf numFmtId="0" fontId="2" fillId="0" borderId="15" xfId="0" applyFont="1" applyBorder="1" applyAlignment="1">
      <alignment horizontal="justify" vertical="center"/>
    </xf>
    <xf numFmtId="166" fontId="2" fillId="0" borderId="15" xfId="0" applyNumberFormat="1" applyFont="1" applyBorder="1"/>
    <xf numFmtId="0" fontId="7" fillId="0" borderId="13" xfId="0" applyFont="1" applyBorder="1" applyAlignment="1">
      <alignment vertical="center" wrapText="1"/>
    </xf>
    <xf numFmtId="165" fontId="7" fillId="0" borderId="13" xfId="0" applyNumberFormat="1" applyFont="1" applyFill="1" applyBorder="1" applyAlignment="1">
      <alignment horizontal="right" vertical="center"/>
    </xf>
    <xf numFmtId="165" fontId="7" fillId="0" borderId="13" xfId="0" applyNumberFormat="1" applyFont="1" applyFill="1" applyBorder="1" applyAlignment="1">
      <alignment vertical="center"/>
    </xf>
    <xf numFmtId="166" fontId="7" fillId="0" borderId="13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3" fontId="7" fillId="0" borderId="0" xfId="0" applyNumberFormat="1" applyFont="1"/>
    <xf numFmtId="0" fontId="7" fillId="0" borderId="12" xfId="0" applyFont="1" applyBorder="1" applyAlignment="1">
      <alignment horizontal="justify" vertical="center" wrapText="1"/>
    </xf>
    <xf numFmtId="165" fontId="7" fillId="0" borderId="12" xfId="0" applyNumberFormat="1" applyFont="1" applyFill="1" applyBorder="1" applyAlignment="1">
      <alignment vertical="center"/>
    </xf>
    <xf numFmtId="166" fontId="7" fillId="0" borderId="12" xfId="0" applyNumberFormat="1" applyFont="1" applyFill="1" applyBorder="1" applyAlignment="1">
      <alignment vertical="center"/>
    </xf>
    <xf numFmtId="166" fontId="7" fillId="0" borderId="12" xfId="0" applyNumberFormat="1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left" vertical="center"/>
    </xf>
    <xf numFmtId="165" fontId="2" fillId="0" borderId="9" xfId="1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textRotation="90" wrapText="1"/>
    </xf>
    <xf numFmtId="166" fontId="7" fillId="0" borderId="13" xfId="0" applyNumberFormat="1" applyFont="1" applyBorder="1" applyAlignment="1">
      <alignment vertical="center" wrapText="1"/>
    </xf>
    <xf numFmtId="166" fontId="7" fillId="0" borderId="0" xfId="0" applyNumberFormat="1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0" fillId="0" borderId="0" xfId="0" applyAlignment="1"/>
    <xf numFmtId="0" fontId="26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73" fontId="0" fillId="0" borderId="0" xfId="0" applyNumberFormat="1" applyAlignment="1"/>
    <xf numFmtId="0" fontId="6" fillId="0" borderId="9" xfId="0" applyFont="1" applyBorder="1" applyAlignment="1">
      <alignment vertical="center"/>
    </xf>
    <xf numFmtId="3" fontId="6" fillId="0" borderId="9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9" fontId="12" fillId="0" borderId="0" xfId="2" applyNumberFormat="1" applyFont="1" applyAlignment="1">
      <alignment horizontal="right" vertical="center"/>
    </xf>
    <xf numFmtId="174" fontId="12" fillId="0" borderId="0" xfId="2" applyNumberFormat="1" applyFont="1" applyAlignment="1">
      <alignment horizontal="right" vertical="center"/>
    </xf>
    <xf numFmtId="174" fontId="6" fillId="0" borderId="15" xfId="2" applyNumberFormat="1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16" fontId="12" fillId="0" borderId="0" xfId="0" quotePrefix="1" applyNumberFormat="1" applyFont="1" applyAlignment="1">
      <alignment vertical="center"/>
    </xf>
    <xf numFmtId="3" fontId="6" fillId="0" borderId="15" xfId="0" applyNumberFormat="1" applyFont="1" applyBorder="1" applyAlignment="1">
      <alignment horizontal="right" vertical="center"/>
    </xf>
    <xf numFmtId="169" fontId="12" fillId="0" borderId="0" xfId="1" applyNumberFormat="1" applyFont="1" applyAlignment="1">
      <alignment horizontal="right" vertical="center"/>
    </xf>
    <xf numFmtId="169" fontId="6" fillId="0" borderId="15" xfId="1" applyNumberFormat="1" applyFont="1" applyBorder="1" applyAlignment="1">
      <alignment horizontal="right" vertical="center"/>
    </xf>
    <xf numFmtId="167" fontId="12" fillId="0" borderId="0" xfId="1" applyNumberFormat="1" applyFont="1" applyAlignment="1">
      <alignment horizontal="right" vertical="center"/>
    </xf>
    <xf numFmtId="169" fontId="6" fillId="0" borderId="15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169" fontId="12" fillId="0" borderId="0" xfId="1" applyNumberFormat="1" applyFont="1" applyAlignment="1">
      <alignment vertical="center"/>
    </xf>
    <xf numFmtId="174" fontId="12" fillId="0" borderId="0" xfId="2" applyNumberFormat="1" applyFont="1" applyAlignment="1">
      <alignment vertical="center"/>
    </xf>
    <xf numFmtId="174" fontId="6" fillId="0" borderId="15" xfId="2" applyNumberFormat="1" applyFont="1" applyBorder="1" applyAlignment="1">
      <alignment vertical="center"/>
    </xf>
    <xf numFmtId="167" fontId="6" fillId="0" borderId="15" xfId="1" applyNumberFormat="1" applyFont="1" applyBorder="1" applyAlignment="1">
      <alignment horizontal="right" vertical="center"/>
    </xf>
    <xf numFmtId="0" fontId="1" fillId="0" borderId="0" xfId="0" applyFont="1" applyFill="1" applyBorder="1"/>
    <xf numFmtId="166" fontId="6" fillId="0" borderId="15" xfId="0" applyNumberFormat="1" applyFont="1" applyBorder="1" applyAlignment="1">
      <alignment horizontal="right" vertical="center"/>
    </xf>
    <xf numFmtId="0" fontId="0" fillId="0" borderId="1" xfId="0" applyBorder="1"/>
    <xf numFmtId="0" fontId="0" fillId="0" borderId="13" xfId="0" applyBorder="1"/>
    <xf numFmtId="0" fontId="0" fillId="0" borderId="12" xfId="0" applyBorder="1"/>
    <xf numFmtId="166" fontId="10" fillId="0" borderId="0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172" fontId="0" fillId="0" borderId="0" xfId="1" applyNumberFormat="1" applyFont="1" applyBorder="1"/>
    <xf numFmtId="172" fontId="0" fillId="0" borderId="0" xfId="1" applyNumberFormat="1" applyFont="1" applyBorder="1" applyAlignment="1">
      <alignment vertical="center"/>
    </xf>
    <xf numFmtId="172" fontId="0" fillId="0" borderId="2" xfId="1" applyNumberFormat="1" applyFont="1" applyBorder="1" applyAlignment="1">
      <alignment vertical="center"/>
    </xf>
    <xf numFmtId="3" fontId="2" fillId="0" borderId="11" xfId="0" applyNumberFormat="1" applyFont="1" applyFill="1" applyBorder="1" applyAlignment="1">
      <alignment horizontal="right" vertical="center"/>
    </xf>
    <xf numFmtId="3" fontId="7" fillId="0" borderId="0" xfId="1" applyNumberFormat="1" applyFont="1" applyFill="1" applyAlignment="1">
      <alignment horizontal="right" vertical="center"/>
    </xf>
    <xf numFmtId="3" fontId="7" fillId="0" borderId="12" xfId="1" applyNumberFormat="1" applyFont="1" applyFill="1" applyBorder="1" applyAlignment="1">
      <alignment horizontal="right" vertical="center"/>
    </xf>
    <xf numFmtId="3" fontId="2" fillId="0" borderId="2" xfId="1" applyNumberFormat="1" applyFont="1" applyFill="1" applyBorder="1" applyAlignment="1">
      <alignment horizontal="right" vertical="center"/>
    </xf>
    <xf numFmtId="3" fontId="0" fillId="0" borderId="0" xfId="0" applyNumberFormat="1" applyFont="1"/>
    <xf numFmtId="3" fontId="2" fillId="0" borderId="11" xfId="0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7" fillId="0" borderId="12" xfId="0" applyNumberFormat="1" applyFont="1" applyBorder="1" applyAlignment="1">
      <alignment horizontal="right" vertical="center"/>
    </xf>
    <xf numFmtId="166" fontId="0" fillId="0" borderId="3" xfId="0" applyNumberFormat="1" applyFill="1" applyBorder="1" applyAlignment="1"/>
    <xf numFmtId="166" fontId="1" fillId="0" borderId="9" xfId="0" applyNumberFormat="1" applyFont="1" applyFill="1" applyBorder="1" applyAlignment="1"/>
    <xf numFmtId="1" fontId="0" fillId="0" borderId="3" xfId="0" applyNumberForma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1" fontId="1" fillId="0" borderId="9" xfId="0" applyNumberFormat="1" applyFont="1" applyFill="1" applyBorder="1" applyAlignment="1">
      <alignment vertical="center"/>
    </xf>
    <xf numFmtId="1" fontId="0" fillId="0" borderId="0" xfId="0" applyNumberFormat="1"/>
    <xf numFmtId="166" fontId="0" fillId="0" borderId="0" xfId="0" applyNumberFormat="1" applyFont="1"/>
    <xf numFmtId="166" fontId="1" fillId="0" borderId="1" xfId="0" applyNumberFormat="1" applyFont="1" applyFill="1" applyBorder="1" applyAlignment="1">
      <alignment horizontal="right" vertical="center" wrapText="1"/>
    </xf>
    <xf numFmtId="166" fontId="1" fillId="0" borderId="9" xfId="1" applyNumberFormat="1" applyFont="1" applyFill="1" applyBorder="1" applyAlignment="1">
      <alignment horizontal="right"/>
    </xf>
    <xf numFmtId="3" fontId="0" fillId="0" borderId="3" xfId="1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166" fontId="1" fillId="0" borderId="2" xfId="0" applyNumberFormat="1" applyFont="1" applyFill="1" applyBorder="1" applyAlignment="1"/>
    <xf numFmtId="166" fontId="0" fillId="0" borderId="0" xfId="0" applyNumberFormat="1" applyFill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4" fillId="0" borderId="1" xfId="0" applyFont="1" applyBorder="1" applyAlignment="1">
      <alignment horizontal="right" vertical="center"/>
    </xf>
    <xf numFmtId="170" fontId="0" fillId="0" borderId="0" xfId="3" applyNumberFormat="1" applyFont="1" applyFill="1" applyBorder="1" applyAlignment="1"/>
    <xf numFmtId="0" fontId="1" fillId="0" borderId="2" xfId="0" applyFont="1" applyFill="1" applyBorder="1" applyAlignment="1">
      <alignment vertical="top" wrapText="1"/>
    </xf>
    <xf numFmtId="3" fontId="1" fillId="0" borderId="2" xfId="0" applyNumberFormat="1" applyFont="1" applyBorder="1"/>
    <xf numFmtId="170" fontId="0" fillId="0" borderId="13" xfId="3" applyNumberFormat="1" applyFont="1" applyFill="1" applyBorder="1" applyAlignment="1"/>
    <xf numFmtId="170" fontId="0" fillId="0" borderId="12" xfId="3" applyNumberFormat="1" applyFont="1" applyFill="1" applyBorder="1" applyAlignment="1"/>
    <xf numFmtId="174" fontId="0" fillId="0" borderId="13" xfId="2" applyNumberFormat="1" applyFont="1" applyBorder="1"/>
    <xf numFmtId="174" fontId="0" fillId="0" borderId="0" xfId="2" applyNumberFormat="1" applyFont="1" applyBorder="1"/>
    <xf numFmtId="174" fontId="0" fillId="0" borderId="12" xfId="2" applyNumberFormat="1" applyFont="1" applyBorder="1"/>
    <xf numFmtId="174" fontId="1" fillId="0" borderId="2" xfId="2" applyNumberFormat="1" applyFont="1" applyBorder="1"/>
    <xf numFmtId="174" fontId="0" fillId="0" borderId="2" xfId="2" applyNumberFormat="1" applyFont="1" applyBorder="1"/>
    <xf numFmtId="3" fontId="1" fillId="0" borderId="2" xfId="1" applyNumberFormat="1" applyFont="1" applyBorder="1"/>
    <xf numFmtId="165" fontId="6" fillId="0" borderId="1" xfId="0" applyNumberFormat="1" applyFont="1" applyBorder="1" applyAlignment="1">
      <alignment horizontal="right" vertical="center" wrapText="1"/>
    </xf>
    <xf numFmtId="165" fontId="6" fillId="0" borderId="12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4" fillId="0" borderId="0" xfId="0" applyFont="1" applyFill="1" applyBorder="1"/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right" textRotation="90" wrapText="1"/>
    </xf>
    <xf numFmtId="0" fontId="7" fillId="0" borderId="20" xfId="0" applyFont="1" applyBorder="1"/>
    <xf numFmtId="3" fontId="0" fillId="0" borderId="20" xfId="0" applyNumberFormat="1" applyBorder="1"/>
    <xf numFmtId="166" fontId="0" fillId="0" borderId="20" xfId="0" applyNumberFormat="1" applyBorder="1"/>
    <xf numFmtId="0" fontId="5" fillId="0" borderId="20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left" textRotation="90" wrapText="1"/>
    </xf>
    <xf numFmtId="0" fontId="7" fillId="0" borderId="20" xfId="0" applyFont="1" applyFill="1" applyBorder="1"/>
    <xf numFmtId="3" fontId="0" fillId="0" borderId="20" xfId="0" applyNumberFormat="1" applyFill="1" applyBorder="1"/>
    <xf numFmtId="166" fontId="0" fillId="0" borderId="20" xfId="0" applyNumberFormat="1" applyFill="1" applyBorder="1"/>
  </cellXfs>
  <cellStyles count="12">
    <cellStyle name="Comma" xfId="1" builtinId="3"/>
    <cellStyle name="Comma 2" xfId="3"/>
    <cellStyle name="Comma 2 2" xfId="5"/>
    <cellStyle name="Normal" xfId="0" builtinId="0"/>
    <cellStyle name="Normal 2" xfId="6"/>
    <cellStyle name="Normal 2 10" xfId="7"/>
    <cellStyle name="Normal 2 2" xfId="8"/>
    <cellStyle name="Normal 3" xfId="9"/>
    <cellStyle name="Normal 4" xfId="10"/>
    <cellStyle name="Normal 5" xfId="4"/>
    <cellStyle name="Normal 6" xfId="1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Charts!$B$18</c:f>
              <c:strCache>
                <c:ptCount val="1"/>
                <c:pt idx="0">
                  <c:v>Enterprises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BFC-46B5-A9E9-D78D824D6D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BFC-46B5-A9E9-D78D824D6D5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BFC-46B5-A9E9-D78D824D6D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BFC-46B5-A9E9-D78D824D6D5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BFC-46B5-A9E9-D78D824D6D5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Charts!$A$19:$A$23</c:f>
              <c:strCache>
                <c:ptCount val="5"/>
                <c:pt idx="0">
                  <c:v> Mining and quarrying </c:v>
                </c:pt>
                <c:pt idx="1">
                  <c:v> Manufacturing </c:v>
                </c:pt>
                <c:pt idx="2">
                  <c:v> Electricity, gas, steam and air condition </c:v>
                </c:pt>
                <c:pt idx="3">
                  <c:v> Water supply; sewerage, waste management </c:v>
                </c:pt>
                <c:pt idx="4">
                  <c:v> Construction </c:v>
                </c:pt>
              </c:strCache>
            </c:strRef>
          </c:cat>
          <c:val>
            <c:numRef>
              <c:f>Charts!$B$19:$B$23</c:f>
              <c:numCache>
                <c:formatCode>#,##0</c:formatCode>
                <c:ptCount val="5"/>
                <c:pt idx="0">
                  <c:v>86.6</c:v>
                </c:pt>
                <c:pt idx="1">
                  <c:v>617.6</c:v>
                </c:pt>
                <c:pt idx="2">
                  <c:v>9</c:v>
                </c:pt>
                <c:pt idx="3">
                  <c:v>36.6</c:v>
                </c:pt>
                <c:pt idx="4">
                  <c:v>120.1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BFC-46B5-A9E9-D78D824D6D5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03988998333784E-2"/>
          <c:y val="4.3635282742361663E-2"/>
          <c:w val="0.89176942318302643"/>
          <c:h val="0.769053578054414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Charts!$C$118</c:f>
              <c:strCache>
                <c:ptCount val="1"/>
                <c:pt idx="0">
                  <c:v> Employees</c:v>
                </c:pt>
              </c:strCache>
            </c:strRef>
          </c:tx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Charts!$A$119:$A$127</c:f>
              <c:strCache>
                <c:ptCount val="9"/>
                <c:pt idx="0">
                  <c:v> Wholesale and retail trade; repair of motor vehicles </c:v>
                </c:pt>
                <c:pt idx="1">
                  <c:v> Transportation and storage </c:v>
                </c:pt>
                <c:pt idx="2">
                  <c:v> Accommodation and food service activities </c:v>
                </c:pt>
                <c:pt idx="3">
                  <c:v> Information and communication </c:v>
                </c:pt>
                <c:pt idx="4">
                  <c:v> Real estate activities </c:v>
                </c:pt>
                <c:pt idx="5">
                  <c:v> Professional, scientific and technical </c:v>
                </c:pt>
                <c:pt idx="6">
                  <c:v> Administrative and support service acti </c:v>
                </c:pt>
                <c:pt idx="7">
                  <c:v> Arts, entertainment and recreation </c:v>
                </c:pt>
                <c:pt idx="8">
                  <c:v> Other service activities </c:v>
                </c:pt>
              </c:strCache>
            </c:strRef>
          </c:cat>
          <c:val>
            <c:numRef>
              <c:f>Charts!$C$119:$C$127</c:f>
              <c:numCache>
                <c:formatCode>_(* #,##0_);_(* \(#,##0\);_(* "-"??_);_(@_)</c:formatCode>
                <c:ptCount val="9"/>
                <c:pt idx="0" formatCode="#,##0">
                  <c:v>20650.400000000001</c:v>
                </c:pt>
                <c:pt idx="1">
                  <c:v>5565.6</c:v>
                </c:pt>
                <c:pt idx="2">
                  <c:v>13076.2</c:v>
                </c:pt>
                <c:pt idx="3">
                  <c:v>2164.1</c:v>
                </c:pt>
                <c:pt idx="4">
                  <c:v>1437.2</c:v>
                </c:pt>
                <c:pt idx="5">
                  <c:v>2482</c:v>
                </c:pt>
                <c:pt idx="6">
                  <c:v>22196</c:v>
                </c:pt>
                <c:pt idx="7">
                  <c:v>1157.2</c:v>
                </c:pt>
                <c:pt idx="8">
                  <c:v>3025.7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433344"/>
        <c:axId val="41439232"/>
      </c:barChart>
      <c:catAx>
        <c:axId val="41433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650"/>
            </a:pPr>
            <a:endParaRPr lang="en-US"/>
          </a:p>
        </c:txPr>
        <c:crossAx val="41439232"/>
        <c:crosses val="autoZero"/>
        <c:auto val="1"/>
        <c:lblAlgn val="ctr"/>
        <c:lblOffset val="100"/>
        <c:noMultiLvlLbl val="0"/>
      </c:catAx>
      <c:valAx>
        <c:axId val="414392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1433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Charts!$B$163</c:f>
              <c:strCache>
                <c:ptCount val="1"/>
                <c:pt idx="0">
                  <c:v>Enterprises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D3-40C6-AFCA-1FCAB4C5BB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D3-40C6-AFCA-1FCAB4C5BB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D3-40C6-AFCA-1FCAB4C5BB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0D3-40C6-AFCA-1FCAB4C5BB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0D3-40C6-AFCA-1FCAB4C5BB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Charts!$A$164:$A$168</c:f>
              <c:strCache>
                <c:ptCount val="5"/>
                <c:pt idx="0">
                  <c:v>0 - 3</c:v>
                </c:pt>
                <c:pt idx="1">
                  <c:v>4 - 9</c:v>
                </c:pt>
                <c:pt idx="2">
                  <c:v>10 - 19</c:v>
                </c:pt>
                <c:pt idx="3">
                  <c:v>20 - 99</c:v>
                </c:pt>
                <c:pt idx="4">
                  <c:v>100+</c:v>
                </c:pt>
              </c:strCache>
            </c:strRef>
          </c:cat>
          <c:val>
            <c:numRef>
              <c:f>Charts!$B$164:$B$168</c:f>
              <c:numCache>
                <c:formatCode>0.0%</c:formatCode>
                <c:ptCount val="5"/>
                <c:pt idx="0">
                  <c:v>0.54001530221882177</c:v>
                </c:pt>
                <c:pt idx="1">
                  <c:v>0.29620504973221118</c:v>
                </c:pt>
                <c:pt idx="2">
                  <c:v>8.8538638102524866E-2</c:v>
                </c:pt>
                <c:pt idx="3">
                  <c:v>6.5768936495791894E-2</c:v>
                </c:pt>
                <c:pt idx="4">
                  <c:v>9.4873756694720743E-3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0D3-40C6-AFCA-1FCAB4C5B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</a:p>
        </c:rich>
      </c:tx>
      <c:layout>
        <c:manualLayout>
          <c:xMode val="edge"/>
          <c:yMode val="edge"/>
          <c:x val="3.6159667541557312E-2"/>
          <c:y val="2.31481481481481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Charts!$C$152</c:f>
              <c:strCache>
                <c:ptCount val="1"/>
                <c:pt idx="0">
                  <c:v> 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Charts!$A$153:$A$157</c:f>
              <c:strCache>
                <c:ptCount val="5"/>
                <c:pt idx="0">
                  <c:v>0 - 3</c:v>
                </c:pt>
                <c:pt idx="1">
                  <c:v>4 - 9</c:v>
                </c:pt>
                <c:pt idx="2">
                  <c:v>10 - 19</c:v>
                </c:pt>
                <c:pt idx="3">
                  <c:v>20 - 99</c:v>
                </c:pt>
                <c:pt idx="4">
                  <c:v>100+</c:v>
                </c:pt>
              </c:strCache>
            </c:strRef>
          </c:cat>
          <c:val>
            <c:numRef>
              <c:f>Charts!$C$153:$C$157</c:f>
              <c:numCache>
                <c:formatCode>_(* #,##0_);_(* \(#,##0\);_(* "-"??_);_(@_)</c:formatCode>
                <c:ptCount val="5"/>
                <c:pt idx="0">
                  <c:v>7011</c:v>
                </c:pt>
                <c:pt idx="1">
                  <c:v>11330.6</c:v>
                </c:pt>
                <c:pt idx="2">
                  <c:v>7429.7</c:v>
                </c:pt>
                <c:pt idx="3">
                  <c:v>14505.1</c:v>
                </c:pt>
                <c:pt idx="4">
                  <c:v>31478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1-49D0-BB76-8790AB7AB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79168"/>
        <c:axId val="41485056"/>
      </c:barChart>
      <c:catAx>
        <c:axId val="4147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85056"/>
        <c:crosses val="autoZero"/>
        <c:auto val="1"/>
        <c:lblAlgn val="ctr"/>
        <c:lblOffset val="100"/>
        <c:noMultiLvlLbl val="0"/>
      </c:catAx>
      <c:valAx>
        <c:axId val="414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7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5231846019276"/>
          <c:y val="7.9886726983015063E-2"/>
          <c:w val="0.75715879265091945"/>
          <c:h val="0.5654309717489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Charts!$B$175</c:f>
              <c:strCache>
                <c:ptCount val="1"/>
                <c:pt idx="0">
                  <c:v>Frw Billion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Charts!$A$176:$A$181</c:f>
              <c:strCache>
                <c:ptCount val="6"/>
                <c:pt idx="0">
                  <c:v>Food and drinks </c:v>
                </c:pt>
                <c:pt idx="1">
                  <c:v>Accommodation</c:v>
                </c:pt>
                <c:pt idx="2">
                  <c:v>Conference facilities</c:v>
                </c:pt>
                <c:pt idx="3">
                  <c:v>Hotel related services</c:v>
                </c:pt>
                <c:pt idx="4">
                  <c:v>Food purchased</c:v>
                </c:pt>
                <c:pt idx="5">
                  <c:v>Beverages purchased</c:v>
                </c:pt>
              </c:strCache>
            </c:strRef>
          </c:cat>
          <c:val>
            <c:numRef>
              <c:f>Charts!$B$176:$B$181</c:f>
              <c:numCache>
                <c:formatCode>0.0</c:formatCode>
                <c:ptCount val="6"/>
                <c:pt idx="0">
                  <c:v>79.854500000000002</c:v>
                </c:pt>
                <c:pt idx="1">
                  <c:v>54.376800000000003</c:v>
                </c:pt>
                <c:pt idx="2">
                  <c:v>11.211399999999999</c:v>
                </c:pt>
                <c:pt idx="3">
                  <c:v>7.8685</c:v>
                </c:pt>
                <c:pt idx="4">
                  <c:v>28.3505</c:v>
                </c:pt>
                <c:pt idx="5">
                  <c:v>16.648099999999999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66-472F-8CE9-7C00AB241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01824"/>
        <c:axId val="41503360"/>
      </c:barChart>
      <c:catAx>
        <c:axId val="415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3360"/>
        <c:crosses val="autoZero"/>
        <c:auto val="1"/>
        <c:lblAlgn val="ctr"/>
        <c:lblOffset val="100"/>
        <c:noMultiLvlLbl val="0"/>
      </c:catAx>
      <c:valAx>
        <c:axId val="4150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0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100" b="1"/>
              <a:t> </a:t>
            </a:r>
          </a:p>
        </c:rich>
      </c:tx>
      <c:layout>
        <c:manualLayout>
          <c:xMode val="edge"/>
          <c:yMode val="edge"/>
          <c:x val="5.5541557305336831E-2"/>
          <c:y val="2.777777777777798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Charts!$B$199</c:f>
              <c:strCache>
                <c:ptCount val="1"/>
                <c:pt idx="0">
                  <c:v>Enterprises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A1-4010-8162-11FA9E9ABF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A1-4010-8162-11FA9E9ABF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A1-4010-8162-11FA9E9ABF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Charts!$A$200:$A$202</c:f>
              <c:strCache>
                <c:ptCount val="3"/>
                <c:pt idx="0">
                  <c:v> Banking services </c:v>
                </c:pt>
                <c:pt idx="1">
                  <c:v> Insurance and related services </c:v>
                </c:pt>
                <c:pt idx="2">
                  <c:v> Other financial services </c:v>
                </c:pt>
              </c:strCache>
            </c:strRef>
          </c:cat>
          <c:val>
            <c:numRef>
              <c:f>Charts!$B$200:$B$202</c:f>
              <c:numCache>
                <c:formatCode>0.0%</c:formatCode>
                <c:ptCount val="3"/>
                <c:pt idx="0">
                  <c:v>0.79756931257121155</c:v>
                </c:pt>
                <c:pt idx="1">
                  <c:v>1.26598303582732E-2</c:v>
                </c:pt>
                <c:pt idx="2">
                  <c:v>0.18964425876693256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EA1-4010-8162-11FA9E9AB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  <a:r>
              <a:rPr lang="en-GB" sz="1000" b="1" i="0" u="none" strike="noStrike" baseline="0">
                <a:effectLst/>
              </a:rPr>
              <a:t> </a:t>
            </a:r>
            <a:endParaRPr lang="en-GB" sz="1000" b="1"/>
          </a:p>
        </c:rich>
      </c:tx>
      <c:layout>
        <c:manualLayout>
          <c:xMode val="edge"/>
          <c:yMode val="edge"/>
          <c:x val="5.0067804024497104E-3"/>
          <c:y val="2.77777777777779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Charts!$C$190</c:f>
              <c:strCache>
                <c:ptCount val="1"/>
                <c:pt idx="0">
                  <c:v> 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Charts!$A$191:$A$193</c:f>
              <c:strCache>
                <c:ptCount val="3"/>
                <c:pt idx="0">
                  <c:v>Banking services</c:v>
                </c:pt>
                <c:pt idx="1">
                  <c:v>Insurance and related services</c:v>
                </c:pt>
                <c:pt idx="2">
                  <c:v>Other financial services</c:v>
                </c:pt>
              </c:strCache>
            </c:strRef>
          </c:cat>
          <c:val>
            <c:numRef>
              <c:f>Charts!$C$191:$C$193</c:f>
              <c:numCache>
                <c:formatCode>_(* #,##0_);_(* \(#,##0\);_(* "-"??_);_(@_)</c:formatCode>
                <c:ptCount val="3"/>
                <c:pt idx="0">
                  <c:v>11463.1</c:v>
                </c:pt>
                <c:pt idx="1">
                  <c:v>666</c:v>
                </c:pt>
                <c:pt idx="2">
                  <c:v>852.1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4C-43E9-A040-DEDA5804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33824"/>
        <c:axId val="41535360"/>
      </c:barChart>
      <c:catAx>
        <c:axId val="4153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5360"/>
        <c:crosses val="autoZero"/>
        <c:auto val="1"/>
        <c:lblAlgn val="ctr"/>
        <c:lblOffset val="100"/>
        <c:noMultiLvlLbl val="0"/>
      </c:catAx>
      <c:valAx>
        <c:axId val="4153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Charts!$B$221</c:f>
              <c:strCache>
                <c:ptCount val="1"/>
                <c:pt idx="0">
                  <c:v>Enterprises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19-4EB3-9863-CF187260F4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19-4EB3-9863-CF187260F4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D19-4EB3-9863-CF187260F4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D19-4EB3-9863-CF187260F4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D19-4EB3-9863-CF187260F4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Charts!$A$222:$A$226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Charts!$B$222:$B$226</c:f>
              <c:numCache>
                <c:formatCode>0.0%</c:formatCode>
                <c:ptCount val="5"/>
                <c:pt idx="0">
                  <c:v>8.6340043043423229E-2</c:v>
                </c:pt>
                <c:pt idx="1">
                  <c:v>0.67337637675655149</c:v>
                </c:pt>
                <c:pt idx="2">
                  <c:v>0.19217622483858718</c:v>
                </c:pt>
                <c:pt idx="3">
                  <c:v>2.152171160906444E-2</c:v>
                </c:pt>
                <c:pt idx="4">
                  <c:v>2.6585643752373718E-2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D19-4EB3-9863-CF187260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Charts!$C$210</c:f>
              <c:strCache>
                <c:ptCount val="1"/>
                <c:pt idx="0">
                  <c:v> 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Charts!$A$211:$A$215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Charts!$C$211:$C$215</c:f>
              <c:numCache>
                <c:formatCode>_(* #,##0_);_(* \(#,##0\);_(* "-"??_);_(@_)</c:formatCode>
                <c:ptCount val="5"/>
                <c:pt idx="0">
                  <c:v>154</c:v>
                </c:pt>
                <c:pt idx="1">
                  <c:v>3611.2</c:v>
                </c:pt>
                <c:pt idx="2">
                  <c:v>1904.1</c:v>
                </c:pt>
                <c:pt idx="3">
                  <c:v>952</c:v>
                </c:pt>
                <c:pt idx="4">
                  <c:v>6360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9-4304-9F76-2F1D516F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95040"/>
        <c:axId val="41896576"/>
      </c:barChart>
      <c:catAx>
        <c:axId val="41895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6576"/>
        <c:crosses val="autoZero"/>
        <c:auto val="1"/>
        <c:lblAlgn val="ctr"/>
        <c:lblOffset val="100"/>
        <c:noMultiLvlLbl val="0"/>
      </c:catAx>
      <c:valAx>
        <c:axId val="4189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9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Charts!$B$253</c:f>
              <c:strCache>
                <c:ptCount val="1"/>
                <c:pt idx="0">
                  <c:v>Schools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1AB-424C-AB5C-60381429FF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1AB-424C-AB5C-60381429FF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1AB-424C-AB5C-60381429FF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1AB-424C-AB5C-60381429FF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1AB-424C-AB5C-60381429F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Charts!$A$254:$A$258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Charts!$B$254:$B$258</c:f>
              <c:numCache>
                <c:formatCode>0.0%</c:formatCode>
                <c:ptCount val="5"/>
                <c:pt idx="0">
                  <c:v>2.7678337553479437E-2</c:v>
                </c:pt>
                <c:pt idx="1">
                  <c:v>9.971186588666725E-2</c:v>
                </c:pt>
                <c:pt idx="2">
                  <c:v>0.36121540207805813</c:v>
                </c:pt>
                <c:pt idx="3">
                  <c:v>0.49227276696062167</c:v>
                </c:pt>
                <c:pt idx="4">
                  <c:v>1.9208940888850085E-2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1AB-424C-AB5C-60381429F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 </a:t>
            </a:r>
          </a:p>
        </c:rich>
      </c:tx>
      <c:layout>
        <c:manualLayout>
          <c:xMode val="edge"/>
          <c:yMode val="edge"/>
          <c:x val="6.2152230971129008E-3"/>
          <c:y val="2.77777777777779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Charts!$C$242</c:f>
              <c:strCache>
                <c:ptCount val="1"/>
                <c:pt idx="0">
                  <c:v> Employees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Charts!$A$243:$A$247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Charts!$C$243:$C$247</c:f>
              <c:numCache>
                <c:formatCode>_(* #,##0_);_(* \(#,##0\);_(* "-"??_);_(@_)</c:formatCode>
                <c:ptCount val="5"/>
                <c:pt idx="0">
                  <c:v>85.1</c:v>
                </c:pt>
                <c:pt idx="1">
                  <c:v>769.3</c:v>
                </c:pt>
                <c:pt idx="2">
                  <c:v>5908</c:v>
                </c:pt>
                <c:pt idx="3">
                  <c:v>18640.2</c:v>
                </c:pt>
                <c:pt idx="4">
                  <c:v>5504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D9-404F-A4C9-DE82EF82E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32288"/>
        <c:axId val="41933824"/>
      </c:barChart>
      <c:catAx>
        <c:axId val="419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3824"/>
        <c:crosses val="autoZero"/>
        <c:auto val="1"/>
        <c:lblAlgn val="ctr"/>
        <c:lblOffset val="100"/>
        <c:noMultiLvlLbl val="0"/>
      </c:catAx>
      <c:valAx>
        <c:axId val="4193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Charts!$B$6</c:f>
              <c:strCache>
                <c:ptCount val="1"/>
                <c:pt idx="0">
                  <c:v>Percent</c:v>
                </c:pt>
              </c:strCache>
            </c:strRef>
          </c:tx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Charts!$A$7:$A$10</c:f>
              <c:strCache>
                <c:ptCount val="4"/>
                <c:pt idx="0">
                  <c:v>Micro 1-3</c:v>
                </c:pt>
                <c:pt idx="1">
                  <c:v>Small 4-30</c:v>
                </c:pt>
                <c:pt idx="2">
                  <c:v>Medium 31-100</c:v>
                </c:pt>
                <c:pt idx="3">
                  <c:v>Big 100 +</c:v>
                </c:pt>
              </c:strCache>
            </c:strRef>
          </c:cat>
          <c:val>
            <c:numRef>
              <c:f>Charts!$B$7:$B$10</c:f>
              <c:numCache>
                <c:formatCode>0.0%</c:formatCode>
                <c:ptCount val="4"/>
                <c:pt idx="0">
                  <c:v>0.33460000000000001</c:v>
                </c:pt>
                <c:pt idx="1">
                  <c:v>0.60119999999999996</c:v>
                </c:pt>
                <c:pt idx="2">
                  <c:v>4.53E-2</c:v>
                </c:pt>
                <c:pt idx="3">
                  <c:v>1.89E-2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</a:p>
        </c:rich>
      </c:tx>
      <c:layout>
        <c:manualLayout>
          <c:xMode val="edge"/>
          <c:yMode val="edge"/>
          <c:x val="7.9881889763779496E-2"/>
          <c:y val="3.703703703703705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Charts!$B$279</c:f>
              <c:strCache>
                <c:ptCount val="1"/>
                <c:pt idx="0">
                  <c:v>Enterprises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D0-449B-A433-9DB6BCA9D4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D0-449B-A433-9DB6BCA9D4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D0-449B-A433-9DB6BCA9D4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D0-449B-A433-9DB6BCA9D4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D0-449B-A433-9DB6BCA9D4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Charts!$A$280:$A$284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Charts!$B$280:$B$284</c:f>
              <c:numCache>
                <c:formatCode>0.0%</c:formatCode>
                <c:ptCount val="5"/>
                <c:pt idx="0">
                  <c:v>8.5651725914477075E-2</c:v>
                </c:pt>
                <c:pt idx="1">
                  <c:v>0.19049459041731068</c:v>
                </c:pt>
                <c:pt idx="2">
                  <c:v>0.19474497681607417</c:v>
                </c:pt>
                <c:pt idx="3">
                  <c:v>0.48789283874291606</c:v>
                </c:pt>
                <c:pt idx="4">
                  <c:v>4.1215868109222051E-2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6D0-449B-A433-9DB6BCA9D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</a:p>
        </c:rich>
      </c:tx>
      <c:layout>
        <c:manualLayout>
          <c:xMode val="edge"/>
          <c:yMode val="edge"/>
          <c:x val="2.010411198600175E-2"/>
          <c:y val="2.77777879038306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Charts!$C$267</c:f>
              <c:strCache>
                <c:ptCount val="1"/>
                <c:pt idx="0">
                  <c:v> Employees (000s)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Charts!$A$268:$A$272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Charts!$C$268:$C$272</c:f>
              <c:numCache>
                <c:formatCode>_(* #,##0_);_(* \(#,##0\);_(* "-"??_);_(@_)</c:formatCode>
                <c:ptCount val="5"/>
                <c:pt idx="0">
                  <c:v>199.6</c:v>
                </c:pt>
                <c:pt idx="1">
                  <c:v>781.9</c:v>
                </c:pt>
                <c:pt idx="2">
                  <c:v>2346</c:v>
                </c:pt>
                <c:pt idx="3">
                  <c:v>9990.2999999999993</c:v>
                </c:pt>
                <c:pt idx="4">
                  <c:v>6498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62-4CA7-82BB-E6AB80FAB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28032"/>
        <c:axId val="42042112"/>
      </c:barChart>
      <c:catAx>
        <c:axId val="4202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42112"/>
        <c:crosses val="autoZero"/>
        <c:auto val="1"/>
        <c:lblAlgn val="ctr"/>
        <c:lblOffset val="100"/>
        <c:noMultiLvlLbl val="0"/>
      </c:catAx>
      <c:valAx>
        <c:axId val="4204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2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Charts!$B$324</c:f>
              <c:strCache>
                <c:ptCount val="1"/>
                <c:pt idx="0">
                  <c:v>Enterprises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FBE-4B43-82E1-19D1C9C6944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FBE-4B43-82E1-19D1C9C6944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FBE-4B43-82E1-19D1C9C6944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FBE-4B43-82E1-19D1C9C6944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FBE-4B43-82E1-19D1C9C694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Charts!$A$325:$A$329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Charts!$B$325:$B$329</c:f>
              <c:numCache>
                <c:formatCode>0.0%</c:formatCode>
                <c:ptCount val="5"/>
                <c:pt idx="0">
                  <c:v>9.9147068974017649E-2</c:v>
                </c:pt>
                <c:pt idx="1">
                  <c:v>0.31765517921412018</c:v>
                </c:pt>
                <c:pt idx="2">
                  <c:v>0.44722181136912686</c:v>
                </c:pt>
                <c:pt idx="3">
                  <c:v>0.1296159345264507</c:v>
                </c:pt>
                <c:pt idx="4">
                  <c:v>6.4093082877286402E-3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FBE-4B43-82E1-19D1C9C69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Charts!$C$312</c:f>
              <c:strCache>
                <c:ptCount val="1"/>
                <c:pt idx="0">
                  <c:v> Employees (000s)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Charts!$A$313:$A$317</c:f>
              <c:strCache>
                <c:ptCount val="5"/>
                <c:pt idx="0">
                  <c:v>&lt;=3</c:v>
                </c:pt>
                <c:pt idx="1">
                  <c:v>&gt;3, &lt;=9</c:v>
                </c:pt>
                <c:pt idx="2">
                  <c:v>&gt;9, &lt;=19</c:v>
                </c:pt>
                <c:pt idx="3">
                  <c:v>&gt;19, &lt;=99</c:v>
                </c:pt>
                <c:pt idx="4">
                  <c:v>100+</c:v>
                </c:pt>
              </c:strCache>
            </c:strRef>
          </c:cat>
          <c:val>
            <c:numRef>
              <c:f>Charts!$C$313:$C$317</c:f>
              <c:numCache>
                <c:formatCode>_(* #,##0_);_(* \(#,##0\);_(* "-"??_);_(@_)</c:formatCode>
                <c:ptCount val="5"/>
                <c:pt idx="0">
                  <c:v>459.4</c:v>
                </c:pt>
                <c:pt idx="1">
                  <c:v>4196.8999999999996</c:v>
                </c:pt>
                <c:pt idx="2">
                  <c:v>12609</c:v>
                </c:pt>
                <c:pt idx="3">
                  <c:v>8174.2</c:v>
                </c:pt>
                <c:pt idx="4">
                  <c:v>2265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02-46C3-AC2B-F854F08D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480000"/>
        <c:axId val="42481536"/>
      </c:barChart>
      <c:catAx>
        <c:axId val="424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1536"/>
        <c:crosses val="autoZero"/>
        <c:auto val="1"/>
        <c:lblAlgn val="ctr"/>
        <c:lblOffset val="100"/>
        <c:noMultiLvlLbl val="0"/>
      </c:catAx>
      <c:valAx>
        <c:axId val="4248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Charts!$B$302</c:f>
              <c:strCache>
                <c:ptCount val="1"/>
                <c:pt idx="0">
                  <c:v>Enterprises </c:v>
                </c:pt>
              </c:strCache>
            </c:strRef>
          </c:tx>
          <c:explosion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673-4C63-93B2-ED2F6964CC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673-4C63-93B2-ED2F6964CC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673-4C63-93B2-ED2F6964CC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673-4C63-93B2-ED2F6964CC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Charts!$A$303:$A$306</c:f>
              <c:strCache>
                <c:ptCount val="4"/>
                <c:pt idx="0">
                  <c:v>Education</c:v>
                </c:pt>
                <c:pt idx="1">
                  <c:v>Human health and social work activities</c:v>
                </c:pt>
                <c:pt idx="2">
                  <c:v>Arts, entertainment and recreation</c:v>
                </c:pt>
                <c:pt idx="3">
                  <c:v>Other service activities</c:v>
                </c:pt>
              </c:strCache>
            </c:strRef>
          </c:cat>
          <c:val>
            <c:numRef>
              <c:f>Charts!$B$303:$B$306</c:f>
              <c:numCache>
                <c:formatCode>0.0%</c:formatCode>
                <c:ptCount val="4"/>
                <c:pt idx="0">
                  <c:v>2.9877237095104276E-2</c:v>
                </c:pt>
                <c:pt idx="1">
                  <c:v>0.25006162796430509</c:v>
                </c:pt>
                <c:pt idx="2">
                  <c:v>6.458610659172706E-3</c:v>
                </c:pt>
                <c:pt idx="3">
                  <c:v>0.71360252428141802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5673-4C63-93B2-ED2F6964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000" b="1"/>
              <a:t> </a:t>
            </a:r>
            <a:r>
              <a:rPr lang="en-GB" sz="1000" b="1" i="0" baseline="0">
                <a:effectLst/>
              </a:rPr>
              <a:t>   </a:t>
            </a:r>
            <a:endParaRPr lang="en-GB" sz="1000" b="1"/>
          </a:p>
        </c:rich>
      </c:tx>
      <c:layout>
        <c:manualLayout>
          <c:xMode val="edge"/>
          <c:yMode val="edge"/>
          <c:x val="6.8173447069116364E-2"/>
          <c:y val="2.77777777777779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Charts!$C$292</c:f>
              <c:strCache>
                <c:ptCount val="1"/>
                <c:pt idx="0">
                  <c:v> Employees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Charts!$A$293:$A$296</c:f>
              <c:strCache>
                <c:ptCount val="4"/>
                <c:pt idx="0">
                  <c:v>Education</c:v>
                </c:pt>
                <c:pt idx="1">
                  <c:v>Human health and social work activities</c:v>
                </c:pt>
                <c:pt idx="2">
                  <c:v>Arts, entertainment and recreation</c:v>
                </c:pt>
                <c:pt idx="3">
                  <c:v>Other service activities</c:v>
                </c:pt>
              </c:strCache>
            </c:strRef>
          </c:cat>
          <c:val>
            <c:numRef>
              <c:f>Charts!$C$293:$C$296</c:f>
              <c:numCache>
                <c:formatCode>#,##0</c:formatCode>
                <c:ptCount val="4"/>
                <c:pt idx="0">
                  <c:v>566.79999999999995</c:v>
                </c:pt>
                <c:pt idx="1">
                  <c:v>7727.7</c:v>
                </c:pt>
                <c:pt idx="2">
                  <c:v>230.3</c:v>
                </c:pt>
                <c:pt idx="3">
                  <c:v>19179.8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57-446E-9827-0270CB459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514304"/>
        <c:axId val="42515840"/>
      </c:barChart>
      <c:catAx>
        <c:axId val="425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5840"/>
        <c:crosses val="autoZero"/>
        <c:auto val="1"/>
        <c:lblAlgn val="ctr"/>
        <c:lblOffset val="100"/>
        <c:noMultiLvlLbl val="0"/>
      </c:catAx>
      <c:valAx>
        <c:axId val="4251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 </a:t>
            </a:r>
          </a:p>
        </c:rich>
      </c:tx>
      <c:layout>
        <c:manualLayout>
          <c:xMode val="edge"/>
          <c:yMode val="edge"/>
          <c:x val="6.292160890840239E-3"/>
          <c:y val="3.05119137182114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Charts!$A$31:$A$35</c:f>
              <c:strCache>
                <c:ptCount val="1"/>
                <c:pt idx="0">
                  <c:v> Mining and quarrying   Manufacturing   Electricity, gas, steam and air condition   Water supply; sewerage, waste management   Construction 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Charts!$A$31:$A$35</c:f>
              <c:strCache>
                <c:ptCount val="5"/>
                <c:pt idx="0">
                  <c:v> Mining and quarrying </c:v>
                </c:pt>
                <c:pt idx="1">
                  <c:v> Manufacturing </c:v>
                </c:pt>
                <c:pt idx="2">
                  <c:v> Electricity, gas, steam and air condition </c:v>
                </c:pt>
                <c:pt idx="3">
                  <c:v> Water supply; sewerage, waste management </c:v>
                </c:pt>
                <c:pt idx="4">
                  <c:v> Construction </c:v>
                </c:pt>
              </c:strCache>
            </c:strRef>
          </c:cat>
          <c:val>
            <c:numRef>
              <c:f>Charts!$C$31:$C$35</c:f>
              <c:numCache>
                <c:formatCode>0.0%</c:formatCode>
                <c:ptCount val="5"/>
                <c:pt idx="0">
                  <c:v>9.2449638859778999E-2</c:v>
                </c:pt>
                <c:pt idx="1">
                  <c:v>0.60870800416172</c:v>
                </c:pt>
                <c:pt idx="2">
                  <c:v>2.7355971936610903E-2</c:v>
                </c:pt>
                <c:pt idx="3">
                  <c:v>2.6370103346873345E-2</c:v>
                </c:pt>
                <c:pt idx="4">
                  <c:v>0.24511628169501665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820928"/>
        <c:axId val="233822464"/>
      </c:barChart>
      <c:catAx>
        <c:axId val="23382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22464"/>
        <c:crosses val="autoZero"/>
        <c:auto val="1"/>
        <c:lblAlgn val="ctr"/>
        <c:lblOffset val="100"/>
        <c:noMultiLvlLbl val="0"/>
      </c:catAx>
      <c:valAx>
        <c:axId val="2338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82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Charts!$B$43</c:f>
              <c:strCache>
                <c:ptCount val="1"/>
                <c:pt idx="0">
                  <c:v>Frw Billion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Charts!$B$44:$B$49</c:f>
              <c:numCache>
                <c:formatCode>_(* #,##0.0_);_(* \(#,##0.0\);_(* "-"??_);_(@_)</c:formatCode>
                <c:ptCount val="6"/>
                <c:pt idx="0">
                  <c:v>0.67070000000000007</c:v>
                </c:pt>
                <c:pt idx="1">
                  <c:v>28.546099999999999</c:v>
                </c:pt>
                <c:pt idx="2">
                  <c:v>37.159099999999995</c:v>
                </c:pt>
                <c:pt idx="3">
                  <c:v>9.7748999999999988</c:v>
                </c:pt>
                <c:pt idx="4">
                  <c:v>0</c:v>
                </c:pt>
                <c:pt idx="5">
                  <c:v>8.8902999999999999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7F-4ED8-B4D7-5F8A2D6B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726144"/>
        <c:axId val="238818816"/>
      </c:barChart>
      <c:catAx>
        <c:axId val="23872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818816"/>
        <c:crosses val="autoZero"/>
        <c:auto val="1"/>
        <c:lblAlgn val="ctr"/>
        <c:lblOffset val="100"/>
        <c:noMultiLvlLbl val="0"/>
      </c:catAx>
      <c:valAx>
        <c:axId val="23881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72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Charts!$B$57</c:f>
              <c:strCache>
                <c:ptCount val="1"/>
                <c:pt idx="0">
                  <c:v>Frw Billion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#REF!</c:f>
            </c:multiLvlStrRef>
          </c:cat>
          <c:val>
            <c:numRef>
              <c:f>Charts!$B$58:$B$64</c:f>
              <c:numCache>
                <c:formatCode>_(* #,##0.0_);_(* \(#,##0.0\);_(* "-"??_);_(@_)</c:formatCode>
                <c:ptCount val="7"/>
                <c:pt idx="0">
                  <c:v>63.205500000000001</c:v>
                </c:pt>
                <c:pt idx="1">
                  <c:v>62.756800000000005</c:v>
                </c:pt>
                <c:pt idx="2">
                  <c:v>148.91570000000002</c:v>
                </c:pt>
                <c:pt idx="3">
                  <c:v>75.262100000000004</c:v>
                </c:pt>
                <c:pt idx="4">
                  <c:v>28.320900000000002</c:v>
                </c:pt>
                <c:pt idx="5">
                  <c:v>6.9020000000000001</c:v>
                </c:pt>
                <c:pt idx="6">
                  <c:v>1.7013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03-4576-8BD1-A6EB3A32E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326656"/>
        <c:axId val="287638656"/>
      </c:barChart>
      <c:catAx>
        <c:axId val="25632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638656"/>
        <c:crosses val="autoZero"/>
        <c:auto val="1"/>
        <c:lblAlgn val="ctr"/>
        <c:lblOffset val="100"/>
        <c:noMultiLvlLbl val="0"/>
      </c:catAx>
      <c:valAx>
        <c:axId val="287638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32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Charts!$B$70</c:f>
              <c:strCache>
                <c:ptCount val="1"/>
                <c:pt idx="0">
                  <c:v>Frw Billion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(Charts!$A$71:$A$73,Charts!$A$75:$A$86)</c:f>
              <c:strCache>
                <c:ptCount val="15"/>
                <c:pt idx="0">
                  <c:v>Payments to sub-contractors</c:v>
                </c:pt>
                <c:pt idx="1">
                  <c:v>Hire of construction equipment</c:v>
                </c:pt>
                <c:pt idx="2">
                  <c:v>Fuel used in construction work</c:v>
                </c:pt>
                <c:pt idx="3">
                  <c:v>Quarry products (sand, gravel, stone etc)</c:v>
                </c:pt>
                <c:pt idx="4">
                  <c:v>Cement purchased</c:v>
                </c:pt>
                <c:pt idx="5">
                  <c:v>Lime and plaster</c:v>
                </c:pt>
                <c:pt idx="6">
                  <c:v>Bitumen products</c:v>
                </c:pt>
                <c:pt idx="7">
                  <c:v>Timber and wood products</c:v>
                </c:pt>
                <c:pt idx="8">
                  <c:v>Paints, putty and varnish etc.</c:v>
                </c:pt>
                <c:pt idx="9">
                  <c:v>Plastic construction materials</c:v>
                </c:pt>
                <c:pt idx="10">
                  <c:v>Bricks, tiles and other cermic products</c:v>
                </c:pt>
                <c:pt idx="11">
                  <c:v>Iron and steel sheets, bars and rods</c:v>
                </c:pt>
                <c:pt idx="12">
                  <c:v>Other metal products</c:v>
                </c:pt>
                <c:pt idx="13">
                  <c:v>Electrical wiring and fittings</c:v>
                </c:pt>
                <c:pt idx="14">
                  <c:v>Other building materials</c:v>
                </c:pt>
              </c:strCache>
            </c:strRef>
          </c:cat>
          <c:val>
            <c:numRef>
              <c:f>(Charts!$B$71:$B$73,Charts!$B$75:$B$86)</c:f>
              <c:numCache>
                <c:formatCode>0.0</c:formatCode>
                <c:ptCount val="15"/>
                <c:pt idx="0">
                  <c:v>45.673300000000005</c:v>
                </c:pt>
                <c:pt idx="1">
                  <c:v>16.716200000000001</c:v>
                </c:pt>
                <c:pt idx="2">
                  <c:v>21.6128</c:v>
                </c:pt>
                <c:pt idx="3">
                  <c:v>26.150500000000001</c:v>
                </c:pt>
                <c:pt idx="4">
                  <c:v>27.549499999999998</c:v>
                </c:pt>
                <c:pt idx="5">
                  <c:v>2.2528000000000001</c:v>
                </c:pt>
                <c:pt idx="6">
                  <c:v>12.9573</c:v>
                </c:pt>
                <c:pt idx="7">
                  <c:v>5.2653999999999996</c:v>
                </c:pt>
                <c:pt idx="8">
                  <c:v>5.7611000000000008</c:v>
                </c:pt>
                <c:pt idx="9">
                  <c:v>2.8552</c:v>
                </c:pt>
                <c:pt idx="10">
                  <c:v>11.728899999999999</c:v>
                </c:pt>
                <c:pt idx="11">
                  <c:v>24.334799999999998</c:v>
                </c:pt>
                <c:pt idx="12">
                  <c:v>8.1334</c:v>
                </c:pt>
                <c:pt idx="13">
                  <c:v>8.047600000000001</c:v>
                </c:pt>
                <c:pt idx="14">
                  <c:v>20.1067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F4-47DD-AC4F-3E61625AD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418688"/>
        <c:axId val="398420224"/>
      </c:barChart>
      <c:catAx>
        <c:axId val="39841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420224"/>
        <c:crosses val="autoZero"/>
        <c:auto val="1"/>
        <c:lblAlgn val="ctr"/>
        <c:lblOffset val="100"/>
        <c:noMultiLvlLbl val="0"/>
      </c:catAx>
      <c:valAx>
        <c:axId val="39842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41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 </a:t>
            </a:r>
          </a:p>
        </c:rich>
      </c:tx>
      <c:layout>
        <c:manualLayout>
          <c:xMode val="edge"/>
          <c:yMode val="edge"/>
          <c:x val="1.7805340727327371E-2"/>
          <c:y val="2.777777777777798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Charts!$C$92</c:f>
              <c:strCache>
                <c:ptCount val="1"/>
                <c:pt idx="0">
                  <c:v>Employees (000s)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Charts!$A$93:$A$97</c:f>
              <c:strCache>
                <c:ptCount val="5"/>
                <c:pt idx="0">
                  <c:v>0 - 3</c:v>
                </c:pt>
                <c:pt idx="1">
                  <c:v>4 - 9</c:v>
                </c:pt>
                <c:pt idx="2">
                  <c:v>10 - 19</c:v>
                </c:pt>
                <c:pt idx="3">
                  <c:v>20 - 99</c:v>
                </c:pt>
                <c:pt idx="4">
                  <c:v>100+</c:v>
                </c:pt>
              </c:strCache>
            </c:strRef>
          </c:cat>
          <c:val>
            <c:numRef>
              <c:f>Charts!$C$93:$C$97</c:f>
              <c:numCache>
                <c:formatCode>#,##0</c:formatCode>
                <c:ptCount val="5"/>
                <c:pt idx="0">
                  <c:v>288.2</c:v>
                </c:pt>
                <c:pt idx="1">
                  <c:v>1975.7</c:v>
                </c:pt>
                <c:pt idx="2">
                  <c:v>1323.3</c:v>
                </c:pt>
                <c:pt idx="3">
                  <c:v>7585.9</c:v>
                </c:pt>
                <c:pt idx="4">
                  <c:v>41978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61-4564-8436-3450C9E98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167104"/>
        <c:axId val="41177088"/>
      </c:barChart>
      <c:catAx>
        <c:axId val="4116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77088"/>
        <c:crosses val="autoZero"/>
        <c:auto val="1"/>
        <c:lblAlgn val="ctr"/>
        <c:lblOffset val="100"/>
        <c:noMultiLvlLbl val="0"/>
      </c:catAx>
      <c:valAx>
        <c:axId val="4117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6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747156605424493E-4"/>
          <c:y val="0.1501055954132707"/>
          <c:w val="0.65596319991251051"/>
          <c:h val="0.77356219056114606"/>
        </c:manualLayout>
      </c:layout>
      <c:pieChart>
        <c:varyColors val="1"/>
        <c:ser>
          <c:idx val="0"/>
          <c:order val="0"/>
          <c:tx>
            <c:strRef>
              <c:f>Charts!$B$104</c:f>
              <c:strCache>
                <c:ptCount val="1"/>
                <c:pt idx="0">
                  <c:v>Enterprises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643-43EA-9920-D4A8DB3718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643-43EA-9920-D4A8DB3718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643-43EA-9920-D4A8DB3718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643-43EA-9920-D4A8DB3718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643-43EA-9920-D4A8DB3718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Charts!$A$105:$A$109</c:f>
              <c:strCache>
                <c:ptCount val="5"/>
                <c:pt idx="0">
                  <c:v>0 - 3</c:v>
                </c:pt>
                <c:pt idx="1">
                  <c:v>4 - 9</c:v>
                </c:pt>
                <c:pt idx="2">
                  <c:v>10 - 19</c:v>
                </c:pt>
                <c:pt idx="3">
                  <c:v>20 - 99</c:v>
                </c:pt>
                <c:pt idx="4">
                  <c:v>100+</c:v>
                </c:pt>
              </c:strCache>
            </c:strRef>
          </c:cat>
          <c:val>
            <c:numRef>
              <c:f>Charts!$B$105:$B$109</c:f>
              <c:numCache>
                <c:formatCode>0.0%</c:formatCode>
                <c:ptCount val="5"/>
                <c:pt idx="0">
                  <c:v>0.18413793103448275</c:v>
                </c:pt>
                <c:pt idx="1">
                  <c:v>0.36540229885057468</c:v>
                </c:pt>
                <c:pt idx="2">
                  <c:v>0.12413793103448276</c:v>
                </c:pt>
                <c:pt idx="3">
                  <c:v>0.23218390804597702</c:v>
                </c:pt>
                <c:pt idx="4">
                  <c:v>9.4252873563218389E-2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5643-43EA-9920-D4A8DB371836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  <a:sp3d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018372703412E-2"/>
          <c:y val="5.8517584545413608E-2"/>
          <c:w val="0.63645844269466378"/>
          <c:h val="0.85385238888638659"/>
        </c:manualLayout>
      </c:layout>
      <c:pieChart>
        <c:varyColors val="1"/>
        <c:ser>
          <c:idx val="0"/>
          <c:order val="0"/>
          <c:tx>
            <c:strRef>
              <c:f>Charts!$B$133</c:f>
              <c:strCache>
                <c:ptCount val="1"/>
                <c:pt idx="0">
                  <c:v>Enterprises </c:v>
                </c:pt>
              </c:strCache>
            </c:strRef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Charts!$A$134:$A$142</c:f>
              <c:strCache>
                <c:ptCount val="9"/>
                <c:pt idx="0">
                  <c:v> Wholesale and retail trade; repair of motor vehicles </c:v>
                </c:pt>
                <c:pt idx="1">
                  <c:v> Transportation and storage </c:v>
                </c:pt>
                <c:pt idx="2">
                  <c:v> Accommodation and food service activities </c:v>
                </c:pt>
                <c:pt idx="3">
                  <c:v> Information and communication </c:v>
                </c:pt>
                <c:pt idx="4">
                  <c:v> Real estate activities </c:v>
                </c:pt>
                <c:pt idx="5">
                  <c:v> Professional, scientific and technical </c:v>
                </c:pt>
                <c:pt idx="6">
                  <c:v> Administrative and support service acti </c:v>
                </c:pt>
                <c:pt idx="7">
                  <c:v> Arts, entertainment and recreation </c:v>
                </c:pt>
                <c:pt idx="8">
                  <c:v> Other service activities </c:v>
                </c:pt>
              </c:strCache>
            </c:strRef>
          </c:cat>
          <c:val>
            <c:numRef>
              <c:f>Charts!$B$134:$B$142</c:f>
              <c:numCache>
                <c:formatCode>0.0%</c:formatCode>
                <c:ptCount val="9"/>
                <c:pt idx="0">
                  <c:v>0.60694720734506502</c:v>
                </c:pt>
                <c:pt idx="1">
                  <c:v>2.0244835501147668E-2</c:v>
                </c:pt>
                <c:pt idx="2">
                  <c:v>0.15072685539403213</c:v>
                </c:pt>
                <c:pt idx="3">
                  <c:v>2.0091813312930376E-2</c:v>
                </c:pt>
                <c:pt idx="4">
                  <c:v>1.943381790359602E-2</c:v>
                </c:pt>
                <c:pt idx="5">
                  <c:v>5.8714613618974752E-2</c:v>
                </c:pt>
                <c:pt idx="6">
                  <c:v>5.1583779648048972E-2</c:v>
                </c:pt>
                <c:pt idx="7">
                  <c:v>5.4934965570007646E-3</c:v>
                </c:pt>
                <c:pt idx="8">
                  <c:v>6.673297628156083E-2</c:v>
                </c:pt>
              </c:numCache>
            </c:numRef>
          </c:val>
        </c:ser>
        <c:ser>
          <c:idx val="1"/>
          <c:order val="1"/>
          <c:tx>
            <c:strRef>
              <c:f>Charts!$C$118</c:f>
              <c:strCache>
                <c:ptCount val="1"/>
                <c:pt idx="0">
                  <c:v> Employees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Charts!$A$134:$A$142</c:f>
              <c:strCache>
                <c:ptCount val="9"/>
                <c:pt idx="0">
                  <c:v> Wholesale and retail trade; repair of motor vehicles </c:v>
                </c:pt>
                <c:pt idx="1">
                  <c:v> Transportation and storage </c:v>
                </c:pt>
                <c:pt idx="2">
                  <c:v> Accommodation and food service activities </c:v>
                </c:pt>
                <c:pt idx="3">
                  <c:v> Information and communication </c:v>
                </c:pt>
                <c:pt idx="4">
                  <c:v> Real estate activities </c:v>
                </c:pt>
                <c:pt idx="5">
                  <c:v> Professional, scientific and technical </c:v>
                </c:pt>
                <c:pt idx="6">
                  <c:v> Administrative and support service acti </c:v>
                </c:pt>
                <c:pt idx="7">
                  <c:v> Arts, entertainment and recreation </c:v>
                </c:pt>
                <c:pt idx="8">
                  <c:v> Other service activities </c:v>
                </c:pt>
              </c:strCache>
            </c:strRef>
          </c:cat>
          <c:val>
            <c:numRef>
              <c:f>Charts!$C$119:$C$128</c:f>
              <c:numCache>
                <c:formatCode>_(* #,##0_);_(* \(#,##0\);_(* "-"??_);_(@_)</c:formatCode>
                <c:ptCount val="10"/>
                <c:pt idx="0" formatCode="#,##0">
                  <c:v>20650.400000000001</c:v>
                </c:pt>
                <c:pt idx="1">
                  <c:v>5565.6</c:v>
                </c:pt>
                <c:pt idx="2">
                  <c:v>13076.2</c:v>
                </c:pt>
                <c:pt idx="3">
                  <c:v>2164.1</c:v>
                </c:pt>
                <c:pt idx="4">
                  <c:v>1437.2</c:v>
                </c:pt>
                <c:pt idx="5">
                  <c:v>2482</c:v>
                </c:pt>
                <c:pt idx="6">
                  <c:v>22196</c:v>
                </c:pt>
                <c:pt idx="7">
                  <c:v>1157.2</c:v>
                </c:pt>
                <c:pt idx="8">
                  <c:v>3025.7</c:v>
                </c:pt>
                <c:pt idx="9">
                  <c:v>71754.5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0652909011373577"/>
          <c:y val="1.3549063717342031E-2"/>
          <c:w val="0.27680424321959757"/>
          <c:h val="0.89986901897364913"/>
        </c:manualLayout>
      </c:layout>
      <c:overlay val="0"/>
      <c:txPr>
        <a:bodyPr/>
        <a:lstStyle/>
        <a:p>
          <a:pPr>
            <a:defRPr sz="75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1151282</xdr:colOff>
      <xdr:row>13</xdr:row>
      <xdr:rowOff>41413</xdr:rowOff>
    </xdr:from>
    <xdr:to>
      <xdr:col>10</xdr:col>
      <xdr:colOff>447260</xdr:colOff>
      <xdr:row>24</xdr:row>
      <xdr:rowOff>99392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1142999</xdr:colOff>
      <xdr:row>1</xdr:row>
      <xdr:rowOff>16565</xdr:rowOff>
    </xdr:from>
    <xdr:to>
      <xdr:col>10</xdr:col>
      <xdr:colOff>438977</xdr:colOff>
      <xdr:row>12</xdr:row>
      <xdr:rowOff>24848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1076739</xdr:colOff>
      <xdr:row>25</xdr:row>
      <xdr:rowOff>115957</xdr:rowOff>
    </xdr:from>
    <xdr:to>
      <xdr:col>10</xdr:col>
      <xdr:colOff>496956</xdr:colOff>
      <xdr:row>35</xdr:row>
      <xdr:rowOff>14704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530087</xdr:colOff>
      <xdr:row>40</xdr:row>
      <xdr:rowOff>91109</xdr:rowOff>
    </xdr:from>
    <xdr:to>
      <xdr:col>8</xdr:col>
      <xdr:colOff>364434</xdr:colOff>
      <xdr:row>51</xdr:row>
      <xdr:rowOff>57979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902805</xdr:colOff>
      <xdr:row>54</xdr:row>
      <xdr:rowOff>49695</xdr:rowOff>
    </xdr:from>
    <xdr:to>
      <xdr:col>8</xdr:col>
      <xdr:colOff>24847</xdr:colOff>
      <xdr:row>64</xdr:row>
      <xdr:rowOff>99391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695738</xdr:colOff>
      <xdr:row>66</xdr:row>
      <xdr:rowOff>131692</xdr:rowOff>
    </xdr:from>
    <xdr:to>
      <xdr:col>8</xdr:col>
      <xdr:colOff>364434</xdr:colOff>
      <xdr:row>81</xdr:row>
      <xdr:rowOff>91109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182217</xdr:colOff>
      <xdr:row>90</xdr:row>
      <xdr:rowOff>189673</xdr:rowOff>
    </xdr:from>
    <xdr:to>
      <xdr:col>16</xdr:col>
      <xdr:colOff>463825</xdr:colOff>
      <xdr:row>105</xdr:row>
      <xdr:rowOff>829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389283</xdr:colOff>
      <xdr:row>90</xdr:row>
      <xdr:rowOff>173106</xdr:rowOff>
    </xdr:from>
    <xdr:to>
      <xdr:col>8</xdr:col>
      <xdr:colOff>356152</xdr:colOff>
      <xdr:row>104</xdr:row>
      <xdr:rowOff>174762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339587</xdr:colOff>
      <xdr:row>114</xdr:row>
      <xdr:rowOff>99391</xdr:rowOff>
    </xdr:from>
    <xdr:to>
      <xdr:col>9</xdr:col>
      <xdr:colOff>339587</xdr:colOff>
      <xdr:row>129</xdr:row>
      <xdr:rowOff>66261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314738</xdr:colOff>
      <xdr:row>114</xdr:row>
      <xdr:rowOff>165651</xdr:rowOff>
    </xdr:from>
    <xdr:to>
      <xdr:col>20</xdr:col>
      <xdr:colOff>0</xdr:colOff>
      <xdr:row>129</xdr:row>
      <xdr:rowOff>8282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302314</xdr:colOff>
      <xdr:row>151</xdr:row>
      <xdr:rowOff>189671</xdr:rowOff>
    </xdr:from>
    <xdr:to>
      <xdr:col>9</xdr:col>
      <xdr:colOff>302314</xdr:colOff>
      <xdr:row>166</xdr:row>
      <xdr:rowOff>9111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169793</xdr:colOff>
      <xdr:row>151</xdr:row>
      <xdr:rowOff>164823</xdr:rowOff>
    </xdr:from>
    <xdr:to>
      <xdr:col>17</xdr:col>
      <xdr:colOff>451402</xdr:colOff>
      <xdr:row>165</xdr:row>
      <xdr:rowOff>174763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521805</xdr:colOff>
      <xdr:row>172</xdr:row>
      <xdr:rowOff>33130</xdr:rowOff>
    </xdr:from>
    <xdr:to>
      <xdr:col>8</xdr:col>
      <xdr:colOff>430696</xdr:colOff>
      <xdr:row>184</xdr:row>
      <xdr:rowOff>182216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310596</xdr:colOff>
      <xdr:row>188</xdr:row>
      <xdr:rowOff>148259</xdr:rowOff>
    </xdr:from>
    <xdr:to>
      <xdr:col>9</xdr:col>
      <xdr:colOff>310596</xdr:colOff>
      <xdr:row>202</xdr:row>
      <xdr:rowOff>141633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57978</xdr:colOff>
      <xdr:row>189</xdr:row>
      <xdr:rowOff>32301</xdr:rowOff>
    </xdr:from>
    <xdr:to>
      <xdr:col>17</xdr:col>
      <xdr:colOff>339587</xdr:colOff>
      <xdr:row>203</xdr:row>
      <xdr:rowOff>25675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687457</xdr:colOff>
      <xdr:row>208</xdr:row>
      <xdr:rowOff>148258</xdr:rowOff>
    </xdr:from>
    <xdr:to>
      <xdr:col>10</xdr:col>
      <xdr:colOff>74544</xdr:colOff>
      <xdr:row>222</xdr:row>
      <xdr:rowOff>149915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182218</xdr:colOff>
      <xdr:row>208</xdr:row>
      <xdr:rowOff>181388</xdr:rowOff>
    </xdr:from>
    <xdr:to>
      <xdr:col>17</xdr:col>
      <xdr:colOff>463827</xdr:colOff>
      <xdr:row>222</xdr:row>
      <xdr:rowOff>183045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391352</xdr:colOff>
      <xdr:row>233</xdr:row>
      <xdr:rowOff>16565</xdr:rowOff>
    </xdr:from>
    <xdr:to>
      <xdr:col>9</xdr:col>
      <xdr:colOff>391352</xdr:colOff>
      <xdr:row>247</xdr:row>
      <xdr:rowOff>18221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116784</xdr:colOff>
      <xdr:row>232</xdr:row>
      <xdr:rowOff>196298</xdr:rowOff>
    </xdr:from>
    <xdr:to>
      <xdr:col>17</xdr:col>
      <xdr:colOff>395080</xdr:colOff>
      <xdr:row>246</xdr:row>
      <xdr:rowOff>197954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</xdr:col>
      <xdr:colOff>277466</xdr:colOff>
      <xdr:row>265</xdr:row>
      <xdr:rowOff>123410</xdr:rowOff>
    </xdr:from>
    <xdr:to>
      <xdr:col>9</xdr:col>
      <xdr:colOff>277466</xdr:colOff>
      <xdr:row>279</xdr:row>
      <xdr:rowOff>125066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517662</xdr:colOff>
      <xdr:row>265</xdr:row>
      <xdr:rowOff>131693</xdr:rowOff>
    </xdr:from>
    <xdr:to>
      <xdr:col>17</xdr:col>
      <xdr:colOff>186358</xdr:colOff>
      <xdr:row>279</xdr:row>
      <xdr:rowOff>133349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260901</xdr:colOff>
      <xdr:row>311</xdr:row>
      <xdr:rowOff>7454</xdr:rowOff>
    </xdr:from>
    <xdr:to>
      <xdr:col>9</xdr:col>
      <xdr:colOff>260901</xdr:colOff>
      <xdr:row>325</xdr:row>
      <xdr:rowOff>17393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385141</xdr:colOff>
      <xdr:row>310</xdr:row>
      <xdr:rowOff>189672</xdr:rowOff>
    </xdr:from>
    <xdr:to>
      <xdr:col>17</xdr:col>
      <xdr:colOff>53837</xdr:colOff>
      <xdr:row>325</xdr:row>
      <xdr:rowOff>829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</xdr:col>
      <xdr:colOff>434836</xdr:colOff>
      <xdr:row>288</xdr:row>
      <xdr:rowOff>181390</xdr:rowOff>
    </xdr:from>
    <xdr:to>
      <xdr:col>9</xdr:col>
      <xdr:colOff>434836</xdr:colOff>
      <xdr:row>300</xdr:row>
      <xdr:rowOff>9111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600489</xdr:colOff>
      <xdr:row>289</xdr:row>
      <xdr:rowOff>0</xdr:rowOff>
    </xdr:from>
    <xdr:to>
      <xdr:col>17</xdr:col>
      <xdr:colOff>269185</xdr:colOff>
      <xdr:row>301</xdr:row>
      <xdr:rowOff>125067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workbookViewId="0"/>
  </sheetViews>
  <sheetFormatPr defaultRowHeight="15" x14ac:dyDescent="0.25"/>
  <cols>
    <col min="1" max="1" width="58.140625" style="79" customWidth="1"/>
    <col min="2" max="5" width="7.5703125" style="79" bestFit="1" customWidth="1"/>
    <col min="6" max="16384" width="9.140625" style="79"/>
  </cols>
  <sheetData>
    <row r="2" spans="1:4" ht="21" x14ac:dyDescent="0.35">
      <c r="A2" s="78" t="s">
        <v>767</v>
      </c>
    </row>
    <row r="3" spans="1:4" x14ac:dyDescent="0.25">
      <c r="A3" s="80"/>
    </row>
    <row r="4" spans="1:4" x14ac:dyDescent="0.25">
      <c r="A4" s="80" t="s">
        <v>0</v>
      </c>
    </row>
    <row r="5" spans="1:4" x14ac:dyDescent="0.25">
      <c r="A5" s="80"/>
    </row>
    <row r="6" spans="1:4" x14ac:dyDescent="0.25">
      <c r="A6" s="80" t="s">
        <v>1</v>
      </c>
    </row>
    <row r="7" spans="1:4" ht="5.25" customHeight="1" thickBot="1" x14ac:dyDescent="0.3"/>
    <row r="8" spans="1:4" ht="15.75" thickTop="1" x14ac:dyDescent="0.25">
      <c r="A8" s="81" t="s">
        <v>2</v>
      </c>
      <c r="B8" s="81">
        <v>2014</v>
      </c>
      <c r="C8" s="81">
        <v>2015</v>
      </c>
      <c r="D8" s="81">
        <v>2016</v>
      </c>
    </row>
    <row r="9" spans="1:4" x14ac:dyDescent="0.25">
      <c r="A9" s="82" t="s">
        <v>21</v>
      </c>
      <c r="B9" s="82">
        <v>9251</v>
      </c>
      <c r="C9" s="82">
        <v>10172</v>
      </c>
      <c r="D9" s="82">
        <v>12172</v>
      </c>
    </row>
    <row r="10" spans="1:4" ht="30" x14ac:dyDescent="0.25">
      <c r="A10" s="83" t="s">
        <v>22</v>
      </c>
      <c r="B10" s="83">
        <v>175244</v>
      </c>
      <c r="C10" s="91">
        <v>183667</v>
      </c>
      <c r="D10" s="83">
        <v>216524</v>
      </c>
    </row>
    <row r="11" spans="1:4" ht="30" x14ac:dyDescent="0.25">
      <c r="A11" s="84" t="s">
        <v>23</v>
      </c>
      <c r="B11" s="460">
        <v>48</v>
      </c>
      <c r="C11" s="460">
        <v>51.7</v>
      </c>
      <c r="D11" s="460">
        <v>53.7</v>
      </c>
    </row>
    <row r="12" spans="1:4" x14ac:dyDescent="0.25">
      <c r="A12" s="84" t="s">
        <v>24</v>
      </c>
      <c r="B12" s="460">
        <v>54</v>
      </c>
      <c r="C12" s="460">
        <v>49.4</v>
      </c>
      <c r="D12" s="460">
        <v>40.299999999999997</v>
      </c>
    </row>
    <row r="13" spans="1:4" x14ac:dyDescent="0.25">
      <c r="A13" s="84" t="s">
        <v>25</v>
      </c>
      <c r="B13" s="460">
        <v>18</v>
      </c>
      <c r="C13" s="460">
        <v>22.2</v>
      </c>
      <c r="D13" s="460">
        <v>22.3</v>
      </c>
    </row>
    <row r="14" spans="1:4" x14ac:dyDescent="0.25">
      <c r="A14" s="84" t="s">
        <v>26</v>
      </c>
      <c r="B14" s="460">
        <v>10</v>
      </c>
      <c r="C14" s="460">
        <v>9.9</v>
      </c>
      <c r="D14" s="460">
        <v>9.1999999999999993</v>
      </c>
    </row>
    <row r="15" spans="1:4" ht="30" x14ac:dyDescent="0.25">
      <c r="A15" s="84" t="s">
        <v>27</v>
      </c>
      <c r="B15" s="460">
        <v>2.4</v>
      </c>
      <c r="C15" s="460">
        <v>2.2999999999999998</v>
      </c>
      <c r="D15" s="460">
        <v>1.9</v>
      </c>
    </row>
    <row r="16" spans="1:4" ht="30" x14ac:dyDescent="0.25">
      <c r="A16" s="84" t="s">
        <v>28</v>
      </c>
      <c r="B16" s="460">
        <v>41</v>
      </c>
      <c r="C16" s="460">
        <v>38.299999999999997</v>
      </c>
      <c r="D16" s="460">
        <v>33.5</v>
      </c>
    </row>
    <row r="17" spans="1:7" ht="30" x14ac:dyDescent="0.25">
      <c r="A17" s="84" t="s">
        <v>29</v>
      </c>
      <c r="B17" s="460">
        <v>69</v>
      </c>
      <c r="C17" s="460">
        <v>90.5</v>
      </c>
      <c r="D17" s="460">
        <v>83.8</v>
      </c>
    </row>
    <row r="18" spans="1:7" x14ac:dyDescent="0.25">
      <c r="A18" s="84" t="s">
        <v>30</v>
      </c>
      <c r="B18" s="460">
        <v>2.4</v>
      </c>
      <c r="C18" s="460">
        <v>3.1</v>
      </c>
      <c r="D18" s="460">
        <v>3</v>
      </c>
    </row>
    <row r="19" spans="1:7" ht="30" x14ac:dyDescent="0.25">
      <c r="A19" s="84" t="s">
        <v>31</v>
      </c>
      <c r="B19" s="460">
        <v>58</v>
      </c>
      <c r="C19" s="460">
        <v>47.9</v>
      </c>
      <c r="D19" s="460">
        <v>43.9</v>
      </c>
    </row>
    <row r="20" spans="1:7" ht="30" x14ac:dyDescent="0.25">
      <c r="A20" s="84" t="s">
        <v>32</v>
      </c>
      <c r="B20" s="460">
        <v>9</v>
      </c>
      <c r="C20" s="460">
        <v>8.4</v>
      </c>
      <c r="D20" s="460">
        <v>12.7</v>
      </c>
    </row>
    <row r="21" spans="1:7" ht="30" x14ac:dyDescent="0.25">
      <c r="A21" s="84" t="s">
        <v>33</v>
      </c>
      <c r="B21" s="460">
        <v>31</v>
      </c>
      <c r="C21" s="460">
        <v>34.200000000000003</v>
      </c>
      <c r="D21" s="460">
        <v>22.6</v>
      </c>
    </row>
    <row r="22" spans="1:7" ht="30" x14ac:dyDescent="0.25">
      <c r="A22" s="84" t="s">
        <v>34</v>
      </c>
      <c r="B22" s="460">
        <v>18</v>
      </c>
      <c r="C22" s="460">
        <v>18.899999999999999</v>
      </c>
      <c r="D22" s="460">
        <v>31.7</v>
      </c>
    </row>
    <row r="23" spans="1:7" x14ac:dyDescent="0.25">
      <c r="A23" s="84" t="s">
        <v>35</v>
      </c>
      <c r="B23" s="460">
        <v>67</v>
      </c>
      <c r="C23" s="460">
        <v>70.099999999999994</v>
      </c>
      <c r="D23" s="460">
        <v>68.2</v>
      </c>
    </row>
    <row r="24" spans="1:7" x14ac:dyDescent="0.25">
      <c r="A24" s="84" t="s">
        <v>36</v>
      </c>
      <c r="B24" s="460">
        <v>33</v>
      </c>
      <c r="C24" s="460">
        <v>29.9</v>
      </c>
      <c r="D24" s="460">
        <v>31.8</v>
      </c>
    </row>
    <row r="25" spans="1:7" ht="30" x14ac:dyDescent="0.25">
      <c r="A25" s="84" t="s">
        <v>37</v>
      </c>
      <c r="B25" s="460">
        <v>91.7</v>
      </c>
      <c r="C25" s="460">
        <v>94.9</v>
      </c>
      <c r="D25" s="460">
        <v>95</v>
      </c>
    </row>
    <row r="26" spans="1:7" x14ac:dyDescent="0.25">
      <c r="A26" s="84" t="s">
        <v>38</v>
      </c>
      <c r="B26" s="460">
        <v>64</v>
      </c>
      <c r="C26" s="460">
        <v>61.1</v>
      </c>
      <c r="D26" s="460">
        <v>59.8</v>
      </c>
    </row>
    <row r="27" spans="1:7" ht="15.75" thickBot="1" x14ac:dyDescent="0.3">
      <c r="A27" s="85" t="s">
        <v>39</v>
      </c>
      <c r="B27" s="461">
        <v>36</v>
      </c>
      <c r="C27" s="461">
        <v>38.9</v>
      </c>
      <c r="D27" s="461">
        <v>40.200000000000003</v>
      </c>
    </row>
    <row r="28" spans="1:7" ht="4.5" customHeight="1" thickTop="1" x14ac:dyDescent="0.25"/>
    <row r="30" spans="1:7" x14ac:dyDescent="0.25">
      <c r="A30" s="86" t="s">
        <v>40</v>
      </c>
    </row>
    <row r="31" spans="1:7" ht="6.75" customHeight="1" thickBot="1" x14ac:dyDescent="0.3"/>
    <row r="32" spans="1:7" ht="15.75" thickTop="1" x14ac:dyDescent="0.25">
      <c r="A32" s="4"/>
      <c r="B32" s="4" t="s">
        <v>3</v>
      </c>
      <c r="C32" s="4"/>
      <c r="D32" s="4"/>
      <c r="E32" s="5" t="s">
        <v>4</v>
      </c>
      <c r="F32" s="6"/>
      <c r="G32" s="6"/>
    </row>
    <row r="33" spans="1:7" x14ac:dyDescent="0.25">
      <c r="A33" s="7" t="s">
        <v>5</v>
      </c>
      <c r="B33" s="7">
        <v>2014</v>
      </c>
      <c r="C33" s="7">
        <v>2015</v>
      </c>
      <c r="D33" s="7">
        <v>2016</v>
      </c>
      <c r="E33" s="8">
        <v>2014</v>
      </c>
      <c r="F33" s="7">
        <v>2015</v>
      </c>
      <c r="G33" s="7">
        <v>2016</v>
      </c>
    </row>
    <row r="34" spans="1:7" x14ac:dyDescent="0.25">
      <c r="A34" s="87" t="s">
        <v>6</v>
      </c>
      <c r="B34" s="87">
        <v>157.34629999999999</v>
      </c>
      <c r="C34" s="87">
        <v>106.44930000000001</v>
      </c>
      <c r="D34" s="87">
        <v>87.541699999999992</v>
      </c>
      <c r="E34" s="88">
        <v>163.12440000000001</v>
      </c>
      <c r="F34" s="87">
        <v>108.1904</v>
      </c>
      <c r="G34" s="87">
        <v>84.608899999999991</v>
      </c>
    </row>
    <row r="35" spans="1:7" x14ac:dyDescent="0.25">
      <c r="A35" s="87" t="s">
        <v>7</v>
      </c>
      <c r="B35" s="87">
        <v>461.64749999999998</v>
      </c>
      <c r="C35" s="87">
        <v>515.89250000000004</v>
      </c>
      <c r="D35" s="87">
        <v>621.19130000000007</v>
      </c>
      <c r="E35" s="88">
        <v>466.66759999999999</v>
      </c>
      <c r="F35" s="87">
        <v>507.01959999999997</v>
      </c>
      <c r="G35" s="87">
        <v>615.26980000000003</v>
      </c>
    </row>
    <row r="36" spans="1:7" x14ac:dyDescent="0.25">
      <c r="A36" s="87" t="s">
        <v>8</v>
      </c>
      <c r="B36" s="87">
        <v>72.214600000000004</v>
      </c>
      <c r="C36" s="87">
        <v>114.60419999999999</v>
      </c>
      <c r="D36" s="87">
        <v>146.499</v>
      </c>
      <c r="E36" s="88">
        <v>101.0635</v>
      </c>
      <c r="F36" s="87">
        <v>111.5197</v>
      </c>
      <c r="G36" s="87">
        <v>139.62549999999999</v>
      </c>
    </row>
    <row r="37" spans="1:7" x14ac:dyDescent="0.25">
      <c r="A37" s="87" t="s">
        <v>9</v>
      </c>
      <c r="B37" s="87">
        <v>1.9770999999999999</v>
      </c>
      <c r="C37" s="87">
        <v>17.152200000000001</v>
      </c>
      <c r="D37" s="87">
        <v>40.003500000000003</v>
      </c>
      <c r="E37" s="88">
        <v>1.6295999999999999</v>
      </c>
      <c r="F37" s="87">
        <v>16.015700000000002</v>
      </c>
      <c r="G37" s="87">
        <v>43.588699999999996</v>
      </c>
    </row>
    <row r="38" spans="1:7" x14ac:dyDescent="0.25">
      <c r="A38" s="87" t="s">
        <v>10</v>
      </c>
      <c r="B38" s="87">
        <v>343.57990000000001</v>
      </c>
      <c r="C38" s="87">
        <v>416.88569999999999</v>
      </c>
      <c r="D38" s="87">
        <v>465.37990000000002</v>
      </c>
      <c r="E38" s="88">
        <v>298.70909999999998</v>
      </c>
      <c r="F38" s="87">
        <v>393.71159999999998</v>
      </c>
      <c r="G38" s="87">
        <v>475.21409999999997</v>
      </c>
    </row>
    <row r="39" spans="1:7" x14ac:dyDescent="0.25">
      <c r="A39" s="87" t="s">
        <v>11</v>
      </c>
      <c r="B39" s="87">
        <v>1645.3657000000001</v>
      </c>
      <c r="C39" s="87">
        <v>1868.1358</v>
      </c>
      <c r="D39" s="87">
        <v>2408.3420000000001</v>
      </c>
      <c r="E39" s="88">
        <v>1628.1863999999998</v>
      </c>
      <c r="F39" s="87">
        <v>1817.2836000000002</v>
      </c>
      <c r="G39" s="87">
        <v>2360.4</v>
      </c>
    </row>
    <row r="40" spans="1:7" x14ac:dyDescent="0.25">
      <c r="A40" s="87" t="s">
        <v>12</v>
      </c>
      <c r="B40" s="87">
        <v>178.25310000000002</v>
      </c>
      <c r="C40" s="87">
        <v>230.2243</v>
      </c>
      <c r="D40" s="87">
        <v>220.69579999999999</v>
      </c>
      <c r="E40" s="88">
        <v>164.73310000000001</v>
      </c>
      <c r="F40" s="87">
        <v>221.66170000000002</v>
      </c>
      <c r="G40" s="87">
        <v>208.32479999999998</v>
      </c>
    </row>
    <row r="41" spans="1:7" x14ac:dyDescent="0.25">
      <c r="A41" s="87" t="s">
        <v>13</v>
      </c>
      <c r="B41" s="87">
        <v>78.933199999999999</v>
      </c>
      <c r="C41" s="87">
        <v>96.261800000000008</v>
      </c>
      <c r="D41" s="87">
        <v>160.62360000000001</v>
      </c>
      <c r="E41" s="88">
        <v>78.699100000000001</v>
      </c>
      <c r="F41" s="87">
        <v>107.4473</v>
      </c>
      <c r="G41" s="87">
        <v>189.35329999999999</v>
      </c>
    </row>
    <row r="42" spans="1:7" x14ac:dyDescent="0.25">
      <c r="A42" s="87" t="s">
        <v>14</v>
      </c>
      <c r="B42" s="87">
        <v>207.0849</v>
      </c>
      <c r="C42" s="87">
        <v>201.76249999999999</v>
      </c>
      <c r="D42" s="87">
        <v>429.6814</v>
      </c>
      <c r="E42" s="88">
        <v>242.37309999999999</v>
      </c>
      <c r="F42" s="87">
        <v>293.90609999999998</v>
      </c>
      <c r="G42" s="87">
        <v>523.21069999999997</v>
      </c>
    </row>
    <row r="43" spans="1:7" x14ac:dyDescent="0.25">
      <c r="A43" s="87" t="s">
        <v>15</v>
      </c>
      <c r="B43" s="87">
        <v>480.56630000000001</v>
      </c>
      <c r="C43" s="87">
        <v>375.84179999999998</v>
      </c>
      <c r="D43" s="87">
        <v>455.5326</v>
      </c>
      <c r="E43" s="88">
        <v>365.46890000000002</v>
      </c>
      <c r="F43" s="87">
        <v>305.23940000000005</v>
      </c>
      <c r="G43" s="87">
        <v>393.91590000000002</v>
      </c>
    </row>
    <row r="44" spans="1:7" x14ac:dyDescent="0.25">
      <c r="A44" s="87" t="s">
        <v>16</v>
      </c>
      <c r="B44" s="87">
        <v>14.493600000000001</v>
      </c>
      <c r="C44" s="87">
        <v>20.952900000000003</v>
      </c>
      <c r="D44" s="87">
        <v>23.579799999999999</v>
      </c>
      <c r="E44" s="88">
        <v>26.198400000000003</v>
      </c>
      <c r="F44" s="87">
        <v>17.445900000000002</v>
      </c>
      <c r="G44" s="87">
        <v>109.1554</v>
      </c>
    </row>
    <row r="45" spans="1:7" x14ac:dyDescent="0.25">
      <c r="A45" s="87" t="s">
        <v>17</v>
      </c>
      <c r="B45" s="87">
        <v>43.375099999999996</v>
      </c>
      <c r="C45" s="87">
        <v>53.570599999999999</v>
      </c>
      <c r="D45" s="87">
        <v>47.1691</v>
      </c>
      <c r="E45" s="88">
        <v>40.319699999999997</v>
      </c>
      <c r="F45" s="87">
        <v>44.569699999999997</v>
      </c>
      <c r="G45" s="87">
        <v>43.234900000000003</v>
      </c>
    </row>
    <row r="46" spans="1:7" x14ac:dyDescent="0.25">
      <c r="A46" s="87" t="s">
        <v>18</v>
      </c>
      <c r="B46" s="87">
        <v>40.7209</v>
      </c>
      <c r="C46" s="87">
        <v>52.124199999999995</v>
      </c>
      <c r="D46" s="87">
        <v>71.179299999999998</v>
      </c>
      <c r="E46" s="88">
        <v>29.951400000000003</v>
      </c>
      <c r="F46" s="87">
        <v>43.994099999999996</v>
      </c>
      <c r="G46" s="87">
        <v>63.060600000000001</v>
      </c>
    </row>
    <row r="47" spans="1:7" x14ac:dyDescent="0.25">
      <c r="A47" s="87" t="s">
        <v>19</v>
      </c>
      <c r="B47" s="87">
        <v>25.677</v>
      </c>
      <c r="C47" s="87">
        <v>19.2258</v>
      </c>
      <c r="D47" s="87">
        <v>34.852800000000002</v>
      </c>
      <c r="E47" s="88">
        <v>13.004899999999999</v>
      </c>
      <c r="F47" s="87">
        <v>19.7836</v>
      </c>
      <c r="G47" s="87">
        <v>22.994599999999998</v>
      </c>
    </row>
    <row r="48" spans="1:7" ht="15.75" thickBot="1" x14ac:dyDescent="0.3">
      <c r="A48" s="89" t="s">
        <v>20</v>
      </c>
      <c r="B48" s="89">
        <f>SUM(B34:B47)</f>
        <v>3751.2351999999996</v>
      </c>
      <c r="C48" s="89">
        <f t="shared" ref="C48:G48" si="0">SUM(C34:C47)</f>
        <v>4089.0836000000008</v>
      </c>
      <c r="D48" s="89">
        <f t="shared" si="0"/>
        <v>5212.2718000000013</v>
      </c>
      <c r="E48" s="90">
        <f t="shared" si="0"/>
        <v>3620.1291999999989</v>
      </c>
      <c r="F48" s="89">
        <f t="shared" si="0"/>
        <v>4007.7884000000004</v>
      </c>
      <c r="G48" s="89">
        <f t="shared" si="0"/>
        <v>5271.9571999999998</v>
      </c>
    </row>
    <row r="49" ht="4.5" customHeight="1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opLeftCell="A85" workbookViewId="0">
      <selection activeCell="D24" sqref="D24"/>
    </sheetView>
  </sheetViews>
  <sheetFormatPr defaultRowHeight="15" x14ac:dyDescent="0.25"/>
  <sheetData>
    <row r="2" spans="1:3" ht="15.75" x14ac:dyDescent="0.25">
      <c r="A2" s="24" t="s">
        <v>79</v>
      </c>
    </row>
    <row r="10" spans="1:3" x14ac:dyDescent="0.25">
      <c r="C10" s="6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3"/>
  <sheetViews>
    <sheetView topLeftCell="A55" workbookViewId="0">
      <selection activeCell="J56" sqref="J56"/>
    </sheetView>
  </sheetViews>
  <sheetFormatPr defaultRowHeight="15" x14ac:dyDescent="0.25"/>
  <cols>
    <col min="1" max="1" width="66" customWidth="1"/>
    <col min="2" max="3" width="9.140625" bestFit="1" customWidth="1"/>
    <col min="4" max="4" width="6.5703125" bestFit="1" customWidth="1"/>
    <col min="5" max="5" width="4.7109375" bestFit="1" customWidth="1"/>
    <col min="6" max="9" width="3.7109375" bestFit="1" customWidth="1"/>
    <col min="10" max="10" width="6.28515625" bestFit="1" customWidth="1"/>
    <col min="11" max="11" width="4.7109375" bestFit="1" customWidth="1"/>
    <col min="12" max="12" width="6.5703125" bestFit="1" customWidth="1"/>
    <col min="13" max="13" width="4.5703125" bestFit="1" customWidth="1"/>
  </cols>
  <sheetData>
    <row r="2" spans="1:4" ht="15.75" x14ac:dyDescent="0.25">
      <c r="A2" s="24" t="s">
        <v>77</v>
      </c>
    </row>
    <row r="4" spans="1:4" x14ac:dyDescent="0.25">
      <c r="A4" s="25" t="s">
        <v>49</v>
      </c>
    </row>
    <row r="5" spans="1:4" ht="6" customHeight="1" thickBot="1" x14ac:dyDescent="0.3">
      <c r="A5" s="25"/>
    </row>
    <row r="6" spans="1:4" ht="16.5" thickTop="1" thickBot="1" x14ac:dyDescent="0.3">
      <c r="A6" s="11" t="s">
        <v>41</v>
      </c>
      <c r="B6" s="12" t="s">
        <v>42</v>
      </c>
      <c r="C6" s="13" t="s">
        <v>43</v>
      </c>
      <c r="D6" s="14" t="s">
        <v>20</v>
      </c>
    </row>
    <row r="7" spans="1:4" x14ac:dyDescent="0.25">
      <c r="A7" s="15" t="s">
        <v>44</v>
      </c>
      <c r="B7" s="16">
        <v>14</v>
      </c>
      <c r="C7" s="16">
        <v>27</v>
      </c>
      <c r="D7" s="17">
        <v>41</v>
      </c>
    </row>
    <row r="8" spans="1:4" x14ac:dyDescent="0.25">
      <c r="A8" s="15" t="s">
        <v>45</v>
      </c>
      <c r="B8" s="16">
        <v>13</v>
      </c>
      <c r="C8" s="16">
        <v>15</v>
      </c>
      <c r="D8" s="17">
        <v>28</v>
      </c>
    </row>
    <row r="9" spans="1:4" x14ac:dyDescent="0.25">
      <c r="A9" s="15" t="s">
        <v>46</v>
      </c>
      <c r="B9" s="16">
        <v>9</v>
      </c>
      <c r="C9" s="16">
        <v>14</v>
      </c>
      <c r="D9" s="17">
        <v>23</v>
      </c>
    </row>
    <row r="10" spans="1:4" x14ac:dyDescent="0.25">
      <c r="A10" s="15" t="s">
        <v>47</v>
      </c>
      <c r="B10" s="16">
        <v>7</v>
      </c>
      <c r="C10" s="16">
        <v>5</v>
      </c>
      <c r="D10" s="17">
        <v>12</v>
      </c>
    </row>
    <row r="11" spans="1:4" ht="15.75" thickBot="1" x14ac:dyDescent="0.3">
      <c r="A11" s="18" t="s">
        <v>48</v>
      </c>
      <c r="B11" s="19">
        <v>64</v>
      </c>
      <c r="C11" s="19">
        <v>95</v>
      </c>
      <c r="D11" s="20">
        <v>159</v>
      </c>
    </row>
    <row r="12" spans="1:4" ht="15.75" thickBot="1" x14ac:dyDescent="0.3">
      <c r="A12" s="21" t="s">
        <v>20</v>
      </c>
      <c r="B12" s="22">
        <v>107</v>
      </c>
      <c r="C12" s="22">
        <v>156</v>
      </c>
      <c r="D12" s="23">
        <v>263</v>
      </c>
    </row>
    <row r="13" spans="1:4" ht="5.25" customHeight="1" thickTop="1" x14ac:dyDescent="0.25"/>
    <row r="15" spans="1:4" x14ac:dyDescent="0.25">
      <c r="A15" s="25" t="s">
        <v>50</v>
      </c>
    </row>
    <row r="16" spans="1:4" ht="6" customHeight="1" thickBot="1" x14ac:dyDescent="0.3"/>
    <row r="17" spans="1:13" ht="84.75" thickTop="1" x14ac:dyDescent="0.25">
      <c r="A17" s="34" t="s">
        <v>51</v>
      </c>
      <c r="B17" s="35" t="s">
        <v>52</v>
      </c>
      <c r="C17" s="35" t="s">
        <v>53</v>
      </c>
      <c r="D17" s="35" t="s">
        <v>54</v>
      </c>
      <c r="E17" s="35" t="s">
        <v>55</v>
      </c>
      <c r="F17" s="35" t="s">
        <v>56</v>
      </c>
      <c r="G17" s="35" t="s">
        <v>57</v>
      </c>
      <c r="H17" s="35" t="s">
        <v>58</v>
      </c>
      <c r="I17" s="35" t="s">
        <v>59</v>
      </c>
      <c r="J17" s="35" t="s">
        <v>60</v>
      </c>
      <c r="K17" s="35" t="s">
        <v>61</v>
      </c>
      <c r="L17" s="35" t="s">
        <v>62</v>
      </c>
      <c r="M17" s="35" t="s">
        <v>63</v>
      </c>
    </row>
    <row r="18" spans="1:13" x14ac:dyDescent="0.25">
      <c r="A18" s="40" t="s">
        <v>20</v>
      </c>
      <c r="B18" s="41">
        <v>9909.5588217812547</v>
      </c>
      <c r="C18" s="42">
        <v>929</v>
      </c>
      <c r="D18" s="42"/>
      <c r="E18" s="42">
        <v>837</v>
      </c>
      <c r="F18" s="42">
        <v>59</v>
      </c>
      <c r="G18" s="42">
        <v>23</v>
      </c>
      <c r="H18" s="42">
        <v>9</v>
      </c>
      <c r="I18" s="42">
        <v>1</v>
      </c>
      <c r="J18" s="41">
        <v>9849.5588217812547</v>
      </c>
      <c r="K18" s="41">
        <v>869</v>
      </c>
      <c r="L18" s="43"/>
      <c r="M18" s="43"/>
    </row>
    <row r="19" spans="1:13" x14ac:dyDescent="0.25">
      <c r="A19" s="26" t="s">
        <v>6</v>
      </c>
      <c r="B19" s="28">
        <v>40.136057249792771</v>
      </c>
      <c r="C19" s="29">
        <v>6</v>
      </c>
      <c r="D19" s="267">
        <v>6.6893428749654618</v>
      </c>
      <c r="E19" s="29">
        <v>5</v>
      </c>
      <c r="F19" s="29">
        <v>1</v>
      </c>
      <c r="G19" s="29">
        <v>0</v>
      </c>
      <c r="H19" s="29">
        <v>0</v>
      </c>
      <c r="I19" s="29">
        <v>0</v>
      </c>
      <c r="J19" s="28">
        <v>39.136057249792771</v>
      </c>
      <c r="K19" s="28">
        <v>5</v>
      </c>
      <c r="L19" s="27">
        <v>7.8272114499585541</v>
      </c>
      <c r="M19" s="27">
        <v>7.8272114499585541</v>
      </c>
    </row>
    <row r="20" spans="1:13" x14ac:dyDescent="0.25">
      <c r="A20" s="26" t="s">
        <v>7</v>
      </c>
      <c r="B20" s="28">
        <v>502.51495001430442</v>
      </c>
      <c r="C20" s="29">
        <v>48</v>
      </c>
      <c r="D20" s="267">
        <v>10.469061458631343</v>
      </c>
      <c r="E20" s="29">
        <v>36</v>
      </c>
      <c r="F20" s="29">
        <v>10</v>
      </c>
      <c r="G20" s="29">
        <v>2</v>
      </c>
      <c r="H20" s="29">
        <v>0</v>
      </c>
      <c r="I20" s="29">
        <v>0</v>
      </c>
      <c r="J20" s="28">
        <v>492.51495001430442</v>
      </c>
      <c r="K20" s="28">
        <v>38</v>
      </c>
      <c r="L20" s="27">
        <v>12.960919737218537</v>
      </c>
      <c r="M20" s="27">
        <v>13.680970833730679</v>
      </c>
    </row>
    <row r="21" spans="1:13" x14ac:dyDescent="0.25">
      <c r="A21" s="30" t="s">
        <v>64</v>
      </c>
      <c r="B21" s="31">
        <v>13.01980198019802</v>
      </c>
      <c r="C21" s="32">
        <v>1</v>
      </c>
      <c r="D21" s="242">
        <v>13.01980198019802</v>
      </c>
      <c r="E21" s="32">
        <v>1</v>
      </c>
      <c r="F21" s="32">
        <v>0</v>
      </c>
      <c r="G21" s="32">
        <v>0</v>
      </c>
      <c r="H21" s="32">
        <v>0</v>
      </c>
      <c r="I21" s="32">
        <v>0</v>
      </c>
      <c r="J21" s="31">
        <v>13.01980198019802</v>
      </c>
      <c r="K21" s="31">
        <v>1</v>
      </c>
      <c r="L21" s="33">
        <v>13.01980198019802</v>
      </c>
      <c r="M21" s="33">
        <v>13.01980198019802</v>
      </c>
    </row>
    <row r="22" spans="1:13" x14ac:dyDescent="0.25">
      <c r="A22" s="26" t="s">
        <v>65</v>
      </c>
      <c r="B22" s="28">
        <v>9.1502726627827027</v>
      </c>
      <c r="C22" s="29">
        <v>1</v>
      </c>
      <c r="D22" s="267">
        <v>9.1502726627827027</v>
      </c>
      <c r="E22" s="29">
        <v>1</v>
      </c>
      <c r="F22" s="29">
        <v>0</v>
      </c>
      <c r="G22" s="29">
        <v>0</v>
      </c>
      <c r="H22" s="29">
        <v>0</v>
      </c>
      <c r="I22" s="29">
        <v>0</v>
      </c>
      <c r="J22" s="28">
        <v>9.1502726627827027</v>
      </c>
      <c r="K22" s="28">
        <v>1</v>
      </c>
      <c r="L22" s="27">
        <v>9.1502726627827027</v>
      </c>
      <c r="M22" s="27">
        <v>9.1502726627827027</v>
      </c>
    </row>
    <row r="23" spans="1:13" x14ac:dyDescent="0.25">
      <c r="A23" s="26" t="s">
        <v>10</v>
      </c>
      <c r="B23" s="28">
        <v>94.38404567885344</v>
      </c>
      <c r="C23" s="29">
        <v>8</v>
      </c>
      <c r="D23" s="267">
        <v>11.79800570985668</v>
      </c>
      <c r="E23" s="29">
        <v>6</v>
      </c>
      <c r="F23" s="29">
        <v>1</v>
      </c>
      <c r="G23" s="29">
        <v>1</v>
      </c>
      <c r="H23" s="29">
        <v>0</v>
      </c>
      <c r="I23" s="29">
        <v>0</v>
      </c>
      <c r="J23" s="28">
        <v>93.38404567885344</v>
      </c>
      <c r="K23" s="28">
        <v>7</v>
      </c>
      <c r="L23" s="27">
        <v>13.340577954121921</v>
      </c>
      <c r="M23" s="27">
        <v>15.564007613142241</v>
      </c>
    </row>
    <row r="24" spans="1:13" x14ac:dyDescent="0.25">
      <c r="A24" s="26" t="s">
        <v>66</v>
      </c>
      <c r="B24" s="28">
        <v>3472.9216036906505</v>
      </c>
      <c r="C24" s="29">
        <v>253</v>
      </c>
      <c r="D24" s="267">
        <v>13.726962860437354</v>
      </c>
      <c r="E24" s="29">
        <v>220</v>
      </c>
      <c r="F24" s="29">
        <v>23</v>
      </c>
      <c r="G24" s="29">
        <v>8</v>
      </c>
      <c r="H24" s="29">
        <v>2</v>
      </c>
      <c r="I24" s="29">
        <v>0</v>
      </c>
      <c r="J24" s="28">
        <v>3449.9216036906505</v>
      </c>
      <c r="K24" s="28">
        <v>230</v>
      </c>
      <c r="L24" s="27">
        <v>14.99965914648109</v>
      </c>
      <c r="M24" s="27">
        <v>15.681461834957503</v>
      </c>
    </row>
    <row r="25" spans="1:13" x14ac:dyDescent="0.25">
      <c r="A25" s="26" t="s">
        <v>12</v>
      </c>
      <c r="B25" s="28">
        <v>67.150972675992762</v>
      </c>
      <c r="C25" s="29">
        <v>7</v>
      </c>
      <c r="D25" s="267">
        <v>9.5929960965703938</v>
      </c>
      <c r="E25" s="29">
        <v>7</v>
      </c>
      <c r="F25" s="29">
        <v>0</v>
      </c>
      <c r="G25" s="29">
        <v>0</v>
      </c>
      <c r="H25" s="29">
        <v>0</v>
      </c>
      <c r="I25" s="29">
        <v>0</v>
      </c>
      <c r="J25" s="28">
        <v>67.150972675992762</v>
      </c>
      <c r="K25" s="28">
        <v>7</v>
      </c>
      <c r="L25" s="27">
        <v>9.5929960965703938</v>
      </c>
      <c r="M25" s="27">
        <v>9.5929960965703938</v>
      </c>
    </row>
    <row r="26" spans="1:13" x14ac:dyDescent="0.25">
      <c r="A26" s="26" t="s">
        <v>13</v>
      </c>
      <c r="B26" s="28">
        <v>792.6876185307741</v>
      </c>
      <c r="C26" s="29">
        <v>71</v>
      </c>
      <c r="D26" s="267">
        <v>11.16461434550386</v>
      </c>
      <c r="E26" s="29">
        <v>61</v>
      </c>
      <c r="F26" s="29">
        <v>6</v>
      </c>
      <c r="G26" s="29">
        <v>3</v>
      </c>
      <c r="H26" s="29">
        <v>1</v>
      </c>
      <c r="I26" s="29">
        <v>0</v>
      </c>
      <c r="J26" s="28">
        <v>786.6876185307741</v>
      </c>
      <c r="K26" s="28">
        <v>65</v>
      </c>
      <c r="L26" s="27">
        <v>12.102886438934986</v>
      </c>
      <c r="M26" s="27">
        <v>12.896518336570068</v>
      </c>
    </row>
    <row r="27" spans="1:13" x14ac:dyDescent="0.25">
      <c r="A27" s="26" t="s">
        <v>14</v>
      </c>
      <c r="B27" s="28">
        <v>96.732988131739233</v>
      </c>
      <c r="C27" s="29">
        <v>12</v>
      </c>
      <c r="D27" s="267">
        <v>8.0610823443116022</v>
      </c>
      <c r="E27" s="29">
        <v>8</v>
      </c>
      <c r="F27" s="29">
        <v>1</v>
      </c>
      <c r="G27" s="29">
        <v>3</v>
      </c>
      <c r="H27" s="29">
        <v>0</v>
      </c>
      <c r="I27" s="29">
        <v>0</v>
      </c>
      <c r="J27" s="28">
        <v>95.732988131739233</v>
      </c>
      <c r="K27" s="28">
        <v>11</v>
      </c>
      <c r="L27" s="27">
        <v>8.7029989210672039</v>
      </c>
      <c r="M27" s="27">
        <v>11.966623516467406</v>
      </c>
    </row>
    <row r="28" spans="1:13" x14ac:dyDescent="0.25">
      <c r="A28" s="26" t="s">
        <v>15</v>
      </c>
      <c r="B28" s="28">
        <v>686.42200269755722</v>
      </c>
      <c r="C28" s="29">
        <v>59</v>
      </c>
      <c r="D28" s="267">
        <v>11.634271232161987</v>
      </c>
      <c r="E28" s="29">
        <v>55</v>
      </c>
      <c r="F28" s="29">
        <v>0</v>
      </c>
      <c r="G28" s="29">
        <v>2</v>
      </c>
      <c r="H28" s="29">
        <v>2</v>
      </c>
      <c r="I28" s="29">
        <v>0</v>
      </c>
      <c r="J28" s="28">
        <v>686.42200269755722</v>
      </c>
      <c r="K28" s="28">
        <v>59</v>
      </c>
      <c r="L28" s="27">
        <v>11.634271232161987</v>
      </c>
      <c r="M28" s="27">
        <v>12.480400049046496</v>
      </c>
    </row>
    <row r="29" spans="1:13" x14ac:dyDescent="0.25">
      <c r="A29" s="26" t="s">
        <v>16</v>
      </c>
      <c r="B29" s="28">
        <v>48.342239277376571</v>
      </c>
      <c r="C29" s="29">
        <v>4</v>
      </c>
      <c r="D29" s="267">
        <v>12.085559819344143</v>
      </c>
      <c r="E29" s="29">
        <v>4</v>
      </c>
      <c r="F29" s="29">
        <v>0</v>
      </c>
      <c r="G29" s="29">
        <v>0</v>
      </c>
      <c r="H29" s="29">
        <v>0</v>
      </c>
      <c r="I29" s="29">
        <v>0</v>
      </c>
      <c r="J29" s="28">
        <v>48.342239277376571</v>
      </c>
      <c r="K29" s="28">
        <v>4</v>
      </c>
      <c r="L29" s="27">
        <v>12.085559819344143</v>
      </c>
      <c r="M29" s="27">
        <v>12.085559819344143</v>
      </c>
    </row>
    <row r="30" spans="1:13" x14ac:dyDescent="0.25">
      <c r="A30" s="26" t="s">
        <v>67</v>
      </c>
      <c r="B30" s="28">
        <v>374.71470453159134</v>
      </c>
      <c r="C30" s="29">
        <v>44</v>
      </c>
      <c r="D30" s="267">
        <v>8.516243284808894</v>
      </c>
      <c r="E30" s="29">
        <v>36</v>
      </c>
      <c r="F30" s="29">
        <v>3</v>
      </c>
      <c r="G30" s="29">
        <v>4</v>
      </c>
      <c r="H30" s="29">
        <v>1</v>
      </c>
      <c r="I30" s="29">
        <v>0</v>
      </c>
      <c r="J30" s="28">
        <v>371.71470453159134</v>
      </c>
      <c r="K30" s="28">
        <v>41</v>
      </c>
      <c r="L30" s="27">
        <v>9.0662123056485697</v>
      </c>
      <c r="M30" s="27">
        <v>10.325408459210871</v>
      </c>
    </row>
    <row r="31" spans="1:13" x14ac:dyDescent="0.25">
      <c r="A31" s="26" t="s">
        <v>18</v>
      </c>
      <c r="B31" s="28">
        <v>138.13644023280079</v>
      </c>
      <c r="C31" s="29">
        <v>15</v>
      </c>
      <c r="D31" s="267">
        <v>9.2090960155200534</v>
      </c>
      <c r="E31" s="29">
        <v>13</v>
      </c>
      <c r="F31" s="29">
        <v>2</v>
      </c>
      <c r="G31" s="29">
        <v>0</v>
      </c>
      <c r="H31" s="29">
        <v>0</v>
      </c>
      <c r="I31" s="29">
        <v>0</v>
      </c>
      <c r="J31" s="28">
        <v>136.13644023280079</v>
      </c>
      <c r="K31" s="28">
        <v>13</v>
      </c>
      <c r="L31" s="27">
        <v>10.472033864061599</v>
      </c>
      <c r="M31" s="27">
        <v>10.472033864061599</v>
      </c>
    </row>
    <row r="32" spans="1:13" x14ac:dyDescent="0.25">
      <c r="A32" s="26" t="s">
        <v>44</v>
      </c>
      <c r="B32" s="28">
        <v>1501.2083316100322</v>
      </c>
      <c r="C32" s="29">
        <v>203</v>
      </c>
      <c r="D32" s="267">
        <v>7.3951149340395679</v>
      </c>
      <c r="E32" s="29">
        <v>201</v>
      </c>
      <c r="F32" s="29">
        <v>2</v>
      </c>
      <c r="G32" s="29">
        <v>0</v>
      </c>
      <c r="H32" s="29">
        <v>0</v>
      </c>
      <c r="I32" s="29">
        <v>0</v>
      </c>
      <c r="J32" s="28">
        <v>1499.2083316100322</v>
      </c>
      <c r="K32" s="28">
        <v>201</v>
      </c>
      <c r="L32" s="27">
        <v>7.4587479184578722</v>
      </c>
      <c r="M32" s="27">
        <v>7.4587479184578722</v>
      </c>
    </row>
    <row r="33" spans="1:13" x14ac:dyDescent="0.25">
      <c r="A33" s="26" t="s">
        <v>68</v>
      </c>
      <c r="B33" s="28">
        <v>469.61470192413634</v>
      </c>
      <c r="C33" s="29">
        <v>42</v>
      </c>
      <c r="D33" s="267">
        <v>11.181302426765152</v>
      </c>
      <c r="E33" s="29">
        <v>40</v>
      </c>
      <c r="F33" s="29">
        <v>2</v>
      </c>
      <c r="G33" s="29">
        <v>0</v>
      </c>
      <c r="H33" s="29">
        <v>0</v>
      </c>
      <c r="I33" s="29">
        <v>0</v>
      </c>
      <c r="J33" s="28">
        <v>467.61470192413634</v>
      </c>
      <c r="K33" s="28">
        <v>40</v>
      </c>
      <c r="L33" s="27">
        <v>11.690367548103408</v>
      </c>
      <c r="M33" s="27">
        <v>11.690367548103408</v>
      </c>
    </row>
    <row r="34" spans="1:13" x14ac:dyDescent="0.25">
      <c r="A34" s="26" t="s">
        <v>19</v>
      </c>
      <c r="B34" s="28">
        <v>23.494959986843572</v>
      </c>
      <c r="C34" s="29">
        <v>3</v>
      </c>
      <c r="D34" s="267">
        <v>7.8316533289478576</v>
      </c>
      <c r="E34" s="29">
        <v>2</v>
      </c>
      <c r="F34" s="29">
        <v>0</v>
      </c>
      <c r="G34" s="29">
        <v>0</v>
      </c>
      <c r="H34" s="29">
        <v>1</v>
      </c>
      <c r="I34" s="29">
        <v>0</v>
      </c>
      <c r="J34" s="28">
        <v>23.494959986843572</v>
      </c>
      <c r="K34" s="28">
        <v>3</v>
      </c>
      <c r="L34" s="27">
        <v>7.8316533289478576</v>
      </c>
      <c r="M34" s="27">
        <v>11.747479993421786</v>
      </c>
    </row>
    <row r="35" spans="1:13" ht="15.75" thickBot="1" x14ac:dyDescent="0.3">
      <c r="A35" s="36" t="s">
        <v>48</v>
      </c>
      <c r="B35" s="37">
        <v>1578.9271309058281</v>
      </c>
      <c r="C35" s="38">
        <v>152</v>
      </c>
      <c r="D35" s="269">
        <v>10.3876784928015</v>
      </c>
      <c r="E35" s="38">
        <v>141</v>
      </c>
      <c r="F35" s="38">
        <v>8</v>
      </c>
      <c r="G35" s="38">
        <v>0</v>
      </c>
      <c r="H35" s="38">
        <v>2</v>
      </c>
      <c r="I35" s="38">
        <v>1</v>
      </c>
      <c r="J35" s="37">
        <v>1569.9271309058281</v>
      </c>
      <c r="K35" s="37">
        <v>143</v>
      </c>
      <c r="L35" s="39">
        <v>10.97851140493586</v>
      </c>
      <c r="M35" s="39">
        <v>11.13423497096332</v>
      </c>
    </row>
    <row r="36" spans="1:13" ht="4.5" customHeight="1" thickTop="1" x14ac:dyDescent="0.25"/>
    <row r="38" spans="1:13" x14ac:dyDescent="0.25">
      <c r="A38" s="1" t="s">
        <v>69</v>
      </c>
    </row>
    <row r="39" spans="1:13" ht="5.25" customHeight="1" thickBot="1" x14ac:dyDescent="0.3"/>
    <row r="40" spans="1:13" ht="84.75" thickTop="1" x14ac:dyDescent="0.25">
      <c r="A40" s="34" t="s">
        <v>51</v>
      </c>
      <c r="B40" s="35" t="s">
        <v>52</v>
      </c>
      <c r="C40" s="35" t="s">
        <v>53</v>
      </c>
      <c r="D40" s="35" t="s">
        <v>54</v>
      </c>
      <c r="E40" s="35" t="s">
        <v>55</v>
      </c>
      <c r="F40" s="35" t="s">
        <v>56</v>
      </c>
      <c r="G40" s="35" t="s">
        <v>57</v>
      </c>
      <c r="H40" s="35" t="s">
        <v>58</v>
      </c>
      <c r="I40" s="35" t="s">
        <v>59</v>
      </c>
      <c r="J40" s="35" t="s">
        <v>60</v>
      </c>
      <c r="K40" s="35" t="s">
        <v>61</v>
      </c>
      <c r="L40" s="35" t="s">
        <v>62</v>
      </c>
      <c r="M40" s="35" t="s">
        <v>63</v>
      </c>
    </row>
    <row r="41" spans="1:13" x14ac:dyDescent="0.25">
      <c r="A41" s="55" t="s">
        <v>20</v>
      </c>
      <c r="B41" s="56">
        <v>2329.9999999999982</v>
      </c>
      <c r="C41" s="56">
        <v>263</v>
      </c>
      <c r="D41" s="56"/>
      <c r="E41" s="56">
        <v>195</v>
      </c>
      <c r="F41" s="56">
        <v>26</v>
      </c>
      <c r="G41" s="56">
        <v>23</v>
      </c>
      <c r="H41" s="56">
        <v>16</v>
      </c>
      <c r="I41" s="56">
        <v>3</v>
      </c>
      <c r="J41" s="56">
        <v>2300.9999999999982</v>
      </c>
      <c r="K41" s="56">
        <v>234</v>
      </c>
      <c r="L41" s="55"/>
      <c r="M41" s="55"/>
    </row>
    <row r="42" spans="1:13" x14ac:dyDescent="0.25">
      <c r="A42" s="46" t="s">
        <v>44</v>
      </c>
      <c r="B42" s="45">
        <v>302.00000000000011</v>
      </c>
      <c r="C42" s="45">
        <v>41</v>
      </c>
      <c r="D42" s="462">
        <v>7.3658536585365884</v>
      </c>
      <c r="E42" s="45">
        <v>38</v>
      </c>
      <c r="F42" s="45">
        <v>3</v>
      </c>
      <c r="G42" s="45">
        <v>0</v>
      </c>
      <c r="H42" s="45">
        <v>0</v>
      </c>
      <c r="I42" s="45">
        <v>0</v>
      </c>
      <c r="J42" s="45">
        <v>299.00000000000011</v>
      </c>
      <c r="K42" s="45">
        <v>38</v>
      </c>
      <c r="L42" s="47">
        <v>7.8684210526315823</v>
      </c>
      <c r="M42" s="47">
        <v>7.8684210526315823</v>
      </c>
    </row>
    <row r="43" spans="1:13" x14ac:dyDescent="0.25">
      <c r="A43" s="48" t="s">
        <v>68</v>
      </c>
      <c r="B43" s="49">
        <v>414.99999999999977</v>
      </c>
      <c r="C43" s="49">
        <v>51</v>
      </c>
      <c r="D43" s="463">
        <v>8.1372549019607803</v>
      </c>
      <c r="E43" s="49">
        <v>39</v>
      </c>
      <c r="F43" s="49">
        <v>5</v>
      </c>
      <c r="G43" s="49">
        <v>4</v>
      </c>
      <c r="H43" s="49">
        <v>2</v>
      </c>
      <c r="I43" s="49">
        <v>1</v>
      </c>
      <c r="J43" s="49">
        <v>408.99999999999977</v>
      </c>
      <c r="K43" s="49">
        <v>45</v>
      </c>
      <c r="L43" s="50">
        <v>9.0888888888888832</v>
      </c>
      <c r="M43" s="47">
        <v>10.48717948717948</v>
      </c>
    </row>
    <row r="44" spans="1:13" x14ac:dyDescent="0.25">
      <c r="A44" s="48" t="s">
        <v>19</v>
      </c>
      <c r="B44" s="49">
        <v>12</v>
      </c>
      <c r="C44" s="49">
        <v>12</v>
      </c>
      <c r="D44" s="463">
        <v>1</v>
      </c>
      <c r="E44" s="49">
        <v>6</v>
      </c>
      <c r="F44" s="49">
        <v>3</v>
      </c>
      <c r="G44" s="49">
        <v>3</v>
      </c>
      <c r="H44" s="49">
        <v>0</v>
      </c>
      <c r="I44" s="49">
        <v>0</v>
      </c>
      <c r="J44" s="49">
        <v>9</v>
      </c>
      <c r="K44" s="49">
        <v>9</v>
      </c>
      <c r="L44" s="50">
        <v>1</v>
      </c>
      <c r="M44" s="47">
        <v>1.5</v>
      </c>
    </row>
    <row r="45" spans="1:13" ht="15.75" thickBot="1" x14ac:dyDescent="0.3">
      <c r="A45" s="51" t="s">
        <v>48</v>
      </c>
      <c r="B45" s="52">
        <v>1600.9999999999982</v>
      </c>
      <c r="C45" s="52">
        <v>159</v>
      </c>
      <c r="D45" s="464">
        <v>10.069182389937096</v>
      </c>
      <c r="E45" s="52">
        <v>112</v>
      </c>
      <c r="F45" s="52">
        <v>15</v>
      </c>
      <c r="G45" s="52">
        <v>16</v>
      </c>
      <c r="H45" s="52">
        <v>14</v>
      </c>
      <c r="I45" s="52">
        <v>2</v>
      </c>
      <c r="J45" s="52">
        <v>1583.9999999999982</v>
      </c>
      <c r="K45" s="52">
        <v>142</v>
      </c>
      <c r="L45" s="53">
        <v>11.154929577464776</v>
      </c>
      <c r="M45" s="54">
        <v>14.142857142857126</v>
      </c>
    </row>
    <row r="46" spans="1:13" ht="5.25" customHeight="1" thickTop="1" x14ac:dyDescent="0.25"/>
    <row r="48" spans="1:13" x14ac:dyDescent="0.25">
      <c r="A48" s="221" t="s">
        <v>780</v>
      </c>
    </row>
    <row r="49" spans="1:4" ht="5.25" customHeight="1" x14ac:dyDescent="0.25"/>
    <row r="50" spans="1:4" ht="82.5" customHeight="1" x14ac:dyDescent="0.25">
      <c r="A50" s="519" t="s">
        <v>70</v>
      </c>
      <c r="B50" s="520" t="s">
        <v>71</v>
      </c>
      <c r="C50" s="520" t="s">
        <v>72</v>
      </c>
      <c r="D50" s="520" t="s">
        <v>73</v>
      </c>
    </row>
    <row r="51" spans="1:4" x14ac:dyDescent="0.25">
      <c r="A51" s="521" t="s">
        <v>6</v>
      </c>
      <c r="B51" s="522">
        <v>150680.45363000038</v>
      </c>
      <c r="C51" s="522">
        <v>131371.528403</v>
      </c>
      <c r="D51" s="523">
        <v>1.1469795279215116</v>
      </c>
    </row>
    <row r="52" spans="1:4" x14ac:dyDescent="0.25">
      <c r="A52" s="521" t="s">
        <v>7</v>
      </c>
      <c r="B52" s="522">
        <v>644714.43285099696</v>
      </c>
      <c r="C52" s="522">
        <v>530016.83121700003</v>
      </c>
      <c r="D52" s="523">
        <v>1.2164036967856919</v>
      </c>
    </row>
    <row r="53" spans="1:4" x14ac:dyDescent="0.25">
      <c r="A53" s="521" t="s">
        <v>64</v>
      </c>
      <c r="B53" s="522">
        <v>129898.953108</v>
      </c>
      <c r="C53" s="522">
        <v>115643.784835</v>
      </c>
      <c r="D53" s="523">
        <v>1.1232679152912473</v>
      </c>
    </row>
    <row r="54" spans="1:4" x14ac:dyDescent="0.25">
      <c r="A54" s="521" t="s">
        <v>65</v>
      </c>
      <c r="B54" s="522">
        <v>20561.464139</v>
      </c>
      <c r="C54" s="522">
        <v>17043.515392000001</v>
      </c>
      <c r="D54" s="523">
        <v>1.2064098084278596</v>
      </c>
    </row>
    <row r="55" spans="1:4" x14ac:dyDescent="0.25">
      <c r="A55" s="521" t="s">
        <v>10</v>
      </c>
      <c r="B55" s="522">
        <v>454653.69677399966</v>
      </c>
      <c r="C55" s="522">
        <v>351495.3831969999</v>
      </c>
      <c r="D55" s="523">
        <v>1.2934841210110104</v>
      </c>
    </row>
    <row r="56" spans="1:4" x14ac:dyDescent="0.25">
      <c r="A56" s="521" t="s">
        <v>66</v>
      </c>
      <c r="B56" s="522">
        <v>2166514.4164398802</v>
      </c>
      <c r="C56" s="522">
        <v>1437871.7655250011</v>
      </c>
      <c r="D56" s="523">
        <v>1.5067507884813598</v>
      </c>
    </row>
    <row r="57" spans="1:4" x14ac:dyDescent="0.25">
      <c r="A57" s="521" t="s">
        <v>12</v>
      </c>
      <c r="B57" s="522">
        <v>211723.9346150003</v>
      </c>
      <c r="C57" s="522">
        <v>149988.49868899994</v>
      </c>
      <c r="D57" s="523">
        <v>1.4116011325242233</v>
      </c>
    </row>
    <row r="58" spans="1:4" x14ac:dyDescent="0.25">
      <c r="A58" s="521" t="s">
        <v>13</v>
      </c>
      <c r="B58" s="522">
        <v>118167.13923099979</v>
      </c>
      <c r="C58" s="522">
        <v>54672.529004000004</v>
      </c>
      <c r="D58" s="523">
        <v>2.1613622304238813</v>
      </c>
    </row>
    <row r="59" spans="1:4" x14ac:dyDescent="0.25">
      <c r="A59" s="521" t="s">
        <v>14</v>
      </c>
      <c r="B59" s="522">
        <v>241663.16384800008</v>
      </c>
      <c r="C59" s="522">
        <v>130158.54349900005</v>
      </c>
      <c r="D59" s="523">
        <v>1.8566830678299397</v>
      </c>
    </row>
    <row r="60" spans="1:4" x14ac:dyDescent="0.25">
      <c r="A60" s="521" t="s">
        <v>15</v>
      </c>
      <c r="B60" s="522">
        <v>595122.16527399956</v>
      </c>
      <c r="C60" s="522">
        <v>482624.50751599995</v>
      </c>
      <c r="D60" s="523">
        <v>1.2330956178272197</v>
      </c>
    </row>
    <row r="61" spans="1:4" x14ac:dyDescent="0.25">
      <c r="A61" s="521" t="s">
        <v>16</v>
      </c>
      <c r="B61" s="522">
        <v>25990.415827999983</v>
      </c>
      <c r="C61" s="522">
        <v>12705.175720999998</v>
      </c>
      <c r="D61" s="523">
        <v>2.0456557546891081</v>
      </c>
    </row>
    <row r="62" spans="1:4" x14ac:dyDescent="0.25">
      <c r="A62" s="521" t="s">
        <v>67</v>
      </c>
      <c r="B62" s="522">
        <v>85986.404679999963</v>
      </c>
      <c r="C62" s="522">
        <v>43026.781556999995</v>
      </c>
      <c r="D62" s="523">
        <v>1.9984391480940527</v>
      </c>
    </row>
    <row r="63" spans="1:4" x14ac:dyDescent="0.25">
      <c r="A63" s="521" t="s">
        <v>18</v>
      </c>
      <c r="B63" s="522">
        <v>63509.633126999994</v>
      </c>
      <c r="C63" s="522">
        <v>42136.673412999997</v>
      </c>
      <c r="D63" s="523">
        <v>1.5072294033397999</v>
      </c>
    </row>
    <row r="64" spans="1:4" x14ac:dyDescent="0.25">
      <c r="A64" s="521" t="s">
        <v>44</v>
      </c>
      <c r="B64" s="522">
        <v>38343.656212000009</v>
      </c>
      <c r="C64" s="522">
        <v>19538.436631000004</v>
      </c>
      <c r="D64" s="523">
        <v>1.9624730952712632</v>
      </c>
    </row>
    <row r="65" spans="1:4" x14ac:dyDescent="0.25">
      <c r="A65" s="521" t="s">
        <v>68</v>
      </c>
      <c r="B65" s="522">
        <v>26096.007422000024</v>
      </c>
      <c r="C65" s="522">
        <v>11626.678118999998</v>
      </c>
      <c r="D65" s="523">
        <v>2.2444938403648282</v>
      </c>
    </row>
    <row r="66" spans="1:4" x14ac:dyDescent="0.25">
      <c r="A66" s="521" t="s">
        <v>19</v>
      </c>
      <c r="B66" s="522">
        <v>32259.126564999999</v>
      </c>
      <c r="C66" s="522">
        <v>30574.215845999999</v>
      </c>
      <c r="D66" s="523">
        <v>1.0551088776074182</v>
      </c>
    </row>
    <row r="67" spans="1:4" x14ac:dyDescent="0.25">
      <c r="A67" s="521" t="s">
        <v>48</v>
      </c>
      <c r="B67" s="522">
        <v>144961.30665300175</v>
      </c>
      <c r="C67" s="522">
        <v>101455.434179</v>
      </c>
      <c r="D67" s="523">
        <v>1.4288175672999772</v>
      </c>
    </row>
    <row r="68" spans="1:4" ht="88.5" customHeight="1" x14ac:dyDescent="0.25">
      <c r="A68" s="524" t="s">
        <v>70</v>
      </c>
      <c r="B68" s="525" t="s">
        <v>75</v>
      </c>
      <c r="C68" s="525" t="s">
        <v>76</v>
      </c>
      <c r="D68" s="525" t="s">
        <v>73</v>
      </c>
    </row>
    <row r="69" spans="1:4" x14ac:dyDescent="0.25">
      <c r="A69" s="526" t="s">
        <v>44</v>
      </c>
      <c r="B69" s="527">
        <v>11846.774242424233</v>
      </c>
      <c r="C69" s="527">
        <v>7841.2106060606038</v>
      </c>
      <c r="D69" s="528">
        <v>1.5108348490560453</v>
      </c>
    </row>
    <row r="70" spans="1:4" x14ac:dyDescent="0.25">
      <c r="A70" s="526" t="s">
        <v>68</v>
      </c>
      <c r="B70" s="527">
        <v>25128.908910533919</v>
      </c>
      <c r="C70" s="527">
        <v>10201.814646464647</v>
      </c>
      <c r="D70" s="528">
        <v>2.4631803048139216</v>
      </c>
    </row>
    <row r="71" spans="1:4" x14ac:dyDescent="0.25">
      <c r="A71" s="526" t="s">
        <v>48</v>
      </c>
      <c r="B71" s="527">
        <v>16505.918470418485</v>
      </c>
      <c r="C71" s="527">
        <v>3611.3553391053392</v>
      </c>
      <c r="D71" s="528">
        <v>4.5705606124341083</v>
      </c>
    </row>
    <row r="72" spans="1:4" ht="5.25" customHeight="1" x14ac:dyDescent="0.25">
      <c r="A72" s="518"/>
      <c r="B72" s="60"/>
      <c r="C72" s="60"/>
      <c r="D72" s="61"/>
    </row>
    <row r="73" spans="1:4" ht="15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496"/>
  <sheetViews>
    <sheetView tabSelected="1" topLeftCell="A735" zoomScaleNormal="100" workbookViewId="0">
      <selection activeCell="G748" sqref="G748"/>
    </sheetView>
  </sheetViews>
  <sheetFormatPr defaultRowHeight="15" x14ac:dyDescent="0.25"/>
  <cols>
    <col min="1" max="1" width="69.85546875" style="62" customWidth="1"/>
    <col min="2" max="2" width="15.85546875" style="120" customWidth="1"/>
    <col min="3" max="3" width="12.42578125" style="120" customWidth="1"/>
    <col min="4" max="5" width="11.85546875" style="120" bestFit="1" customWidth="1"/>
    <col min="6" max="6" width="12.28515625" style="120" bestFit="1" customWidth="1"/>
    <col min="7" max="7" width="9.42578125" style="120" bestFit="1" customWidth="1"/>
    <col min="8" max="8" width="10" style="120" bestFit="1" customWidth="1"/>
    <col min="9" max="9" width="14.42578125" style="120" bestFit="1" customWidth="1"/>
    <col min="10" max="10" width="10.7109375" style="120" bestFit="1" customWidth="1"/>
    <col min="11" max="11" width="8.5703125" style="120" bestFit="1" customWidth="1"/>
    <col min="12" max="12" width="29.5703125" style="62" customWidth="1"/>
    <col min="13" max="16384" width="9.140625" style="62"/>
  </cols>
  <sheetData>
    <row r="2" spans="1:3" ht="15.75" x14ac:dyDescent="0.25">
      <c r="A2" s="24" t="s">
        <v>78</v>
      </c>
    </row>
    <row r="4" spans="1:3" x14ac:dyDescent="0.25">
      <c r="A4" s="25" t="s">
        <v>80</v>
      </c>
    </row>
    <row r="5" spans="1:3" ht="15.75" thickBot="1" x14ac:dyDescent="0.3"/>
    <row r="6" spans="1:3" ht="16.5" thickTop="1" thickBot="1" x14ac:dyDescent="0.3">
      <c r="A6" s="63" t="s">
        <v>81</v>
      </c>
      <c r="B6" s="465" t="s">
        <v>82</v>
      </c>
      <c r="C6" s="121" t="s">
        <v>83</v>
      </c>
    </row>
    <row r="7" spans="1:3" x14ac:dyDescent="0.25">
      <c r="A7" s="15" t="s">
        <v>84</v>
      </c>
      <c r="B7" s="466">
        <v>5693.2857000000004</v>
      </c>
      <c r="C7" s="122">
        <v>46.77</v>
      </c>
    </row>
    <row r="8" spans="1:3" x14ac:dyDescent="0.25">
      <c r="A8" s="15" t="s">
        <v>85</v>
      </c>
      <c r="B8" s="466">
        <v>1851.2747999999999</v>
      </c>
      <c r="C8" s="122">
        <v>15.21</v>
      </c>
    </row>
    <row r="9" spans="1:3" x14ac:dyDescent="0.25">
      <c r="A9" s="15" t="s">
        <v>86</v>
      </c>
      <c r="B9" s="466">
        <v>1830.2524000000001</v>
      </c>
      <c r="C9" s="122">
        <v>15.04</v>
      </c>
    </row>
    <row r="10" spans="1:3" x14ac:dyDescent="0.25">
      <c r="A10" s="15" t="s">
        <v>87</v>
      </c>
      <c r="B10" s="466">
        <v>947.48379999999997</v>
      </c>
      <c r="C10" s="122">
        <v>7.78</v>
      </c>
    </row>
    <row r="11" spans="1:3" ht="15.75" thickBot="1" x14ac:dyDescent="0.3">
      <c r="A11" s="18" t="s">
        <v>88</v>
      </c>
      <c r="B11" s="467">
        <v>1850.0962</v>
      </c>
      <c r="C11" s="123">
        <v>15.2</v>
      </c>
    </row>
    <row r="12" spans="1:3" ht="15.75" thickBot="1" x14ac:dyDescent="0.3">
      <c r="A12" s="21" t="s">
        <v>20</v>
      </c>
      <c r="B12" s="468">
        <v>12172.392900000001</v>
      </c>
      <c r="C12" s="124">
        <v>100</v>
      </c>
    </row>
    <row r="13" spans="1:3" ht="15.75" thickTop="1" x14ac:dyDescent="0.25">
      <c r="B13" s="469"/>
    </row>
    <row r="14" spans="1:3" x14ac:dyDescent="0.25">
      <c r="B14" s="469"/>
    </row>
    <row r="15" spans="1:3" x14ac:dyDescent="0.25">
      <c r="A15" s="25" t="s">
        <v>89</v>
      </c>
      <c r="B15" s="469"/>
    </row>
    <row r="16" spans="1:3" ht="15.75" thickBot="1" x14ac:dyDescent="0.3">
      <c r="B16" s="469"/>
    </row>
    <row r="17" spans="1:3" ht="16.5" thickTop="1" thickBot="1" x14ac:dyDescent="0.3">
      <c r="A17" s="63" t="s">
        <v>90</v>
      </c>
      <c r="B17" s="470" t="s">
        <v>82</v>
      </c>
      <c r="C17" s="125" t="s">
        <v>83</v>
      </c>
    </row>
    <row r="18" spans="1:3" x14ac:dyDescent="0.25">
      <c r="A18" s="64" t="s">
        <v>6</v>
      </c>
      <c r="B18" s="471">
        <v>86.615899999999996</v>
      </c>
      <c r="C18" s="126">
        <v>0.71</v>
      </c>
    </row>
    <row r="19" spans="1:3" x14ac:dyDescent="0.25">
      <c r="A19" s="64" t="s">
        <v>7</v>
      </c>
      <c r="B19" s="471">
        <v>618.63840000000005</v>
      </c>
      <c r="C19" s="126">
        <v>5.08</v>
      </c>
    </row>
    <row r="20" spans="1:3" x14ac:dyDescent="0.25">
      <c r="A20" s="64" t="s">
        <v>64</v>
      </c>
      <c r="B20" s="471">
        <v>8</v>
      </c>
      <c r="C20" s="126">
        <v>7.0000000000000007E-2</v>
      </c>
    </row>
    <row r="21" spans="1:3" x14ac:dyDescent="0.25">
      <c r="A21" s="64" t="s">
        <v>65</v>
      </c>
      <c r="B21" s="471">
        <v>36.637500000000003</v>
      </c>
      <c r="C21" s="126">
        <v>0.3</v>
      </c>
    </row>
    <row r="22" spans="1:3" x14ac:dyDescent="0.25">
      <c r="A22" s="64" t="s">
        <v>10</v>
      </c>
      <c r="B22" s="471">
        <v>119.13930000000001</v>
      </c>
      <c r="C22" s="126">
        <v>0.98</v>
      </c>
    </row>
    <row r="23" spans="1:3" x14ac:dyDescent="0.25">
      <c r="A23" s="64" t="s">
        <v>66</v>
      </c>
      <c r="B23" s="471">
        <v>3963.3993</v>
      </c>
      <c r="C23" s="126">
        <v>32.56</v>
      </c>
    </row>
    <row r="24" spans="1:3" x14ac:dyDescent="0.25">
      <c r="A24" s="64" t="s">
        <v>12</v>
      </c>
      <c r="B24" s="471">
        <v>136.30330000000001</v>
      </c>
      <c r="C24" s="126">
        <v>1.1200000000000001</v>
      </c>
    </row>
    <row r="25" spans="1:3" x14ac:dyDescent="0.25">
      <c r="A25" s="64" t="s">
        <v>13</v>
      </c>
      <c r="B25" s="471">
        <v>985.01099999999997</v>
      </c>
      <c r="C25" s="126">
        <v>8.09</v>
      </c>
    </row>
    <row r="26" spans="1:3" x14ac:dyDescent="0.25">
      <c r="A26" s="64" t="s">
        <v>14</v>
      </c>
      <c r="B26" s="471">
        <v>131.3426</v>
      </c>
      <c r="C26" s="126">
        <v>1.08</v>
      </c>
    </row>
    <row r="27" spans="1:3" x14ac:dyDescent="0.25">
      <c r="A27" s="64" t="s">
        <v>15</v>
      </c>
      <c r="B27" s="471">
        <v>791.87760000000003</v>
      </c>
      <c r="C27" s="126">
        <v>6.51</v>
      </c>
    </row>
    <row r="28" spans="1:3" x14ac:dyDescent="0.25">
      <c r="A28" s="64" t="s">
        <v>16</v>
      </c>
      <c r="B28" s="471">
        <v>126.0414</v>
      </c>
      <c r="C28" s="126">
        <v>1.04</v>
      </c>
    </row>
    <row r="29" spans="1:3" x14ac:dyDescent="0.25">
      <c r="A29" s="64" t="s">
        <v>67</v>
      </c>
      <c r="B29" s="471">
        <v>396.05360000000002</v>
      </c>
      <c r="C29" s="126">
        <v>3.25</v>
      </c>
    </row>
    <row r="30" spans="1:3" x14ac:dyDescent="0.25">
      <c r="A30" s="64" t="s">
        <v>18</v>
      </c>
      <c r="B30" s="471">
        <v>337.14640000000003</v>
      </c>
      <c r="C30" s="126">
        <v>2.77</v>
      </c>
    </row>
    <row r="31" spans="1:3" x14ac:dyDescent="0.25">
      <c r="A31" s="64" t="s">
        <v>44</v>
      </c>
      <c r="B31" s="471">
        <v>1205.9285</v>
      </c>
      <c r="C31" s="126">
        <v>9.91</v>
      </c>
    </row>
    <row r="32" spans="1:3" x14ac:dyDescent="0.25">
      <c r="A32" s="64" t="s">
        <v>68</v>
      </c>
      <c r="B32" s="471">
        <v>1296.1074000000001</v>
      </c>
      <c r="C32" s="126">
        <v>10.65</v>
      </c>
    </row>
    <row r="33" spans="1:3" x14ac:dyDescent="0.25">
      <c r="A33" s="64" t="s">
        <v>19</v>
      </c>
      <c r="B33" s="471">
        <v>50.0246</v>
      </c>
      <c r="C33" s="126">
        <v>0.41</v>
      </c>
    </row>
    <row r="34" spans="1:3" ht="15.75" thickBot="1" x14ac:dyDescent="0.3">
      <c r="A34" s="64" t="s">
        <v>48</v>
      </c>
      <c r="B34" s="471">
        <v>1884.1261999999999</v>
      </c>
      <c r="C34" s="126">
        <v>15.48</v>
      </c>
    </row>
    <row r="35" spans="1:3" ht="15.75" thickBot="1" x14ac:dyDescent="0.3">
      <c r="A35" s="65" t="s">
        <v>20</v>
      </c>
      <c r="B35" s="472">
        <v>12172.392900000001</v>
      </c>
      <c r="C35" s="128">
        <v>100</v>
      </c>
    </row>
    <row r="36" spans="1:3" ht="15.75" thickTop="1" x14ac:dyDescent="0.25">
      <c r="A36" s="66"/>
      <c r="B36" s="473"/>
      <c r="C36" s="129"/>
    </row>
    <row r="37" spans="1:3" x14ac:dyDescent="0.25">
      <c r="B37" s="469"/>
    </row>
    <row r="38" spans="1:3" x14ac:dyDescent="0.25">
      <c r="B38" s="469"/>
    </row>
    <row r="39" spans="1:3" x14ac:dyDescent="0.25">
      <c r="A39" s="25" t="s">
        <v>91</v>
      </c>
      <c r="B39" s="469"/>
    </row>
    <row r="40" spans="1:3" ht="15.75" thickBot="1" x14ac:dyDescent="0.3">
      <c r="B40" s="469"/>
    </row>
    <row r="41" spans="1:3" ht="16.5" thickTop="1" thickBot="1" x14ac:dyDescent="0.3">
      <c r="A41" s="63" t="s">
        <v>92</v>
      </c>
      <c r="B41" s="470" t="s">
        <v>82</v>
      </c>
      <c r="C41" s="125" t="s">
        <v>83</v>
      </c>
    </row>
    <row r="42" spans="1:3" x14ac:dyDescent="0.25">
      <c r="A42" s="15" t="s">
        <v>93</v>
      </c>
      <c r="B42" s="474">
        <v>4903.7340999999997</v>
      </c>
      <c r="C42" s="130">
        <v>40.29</v>
      </c>
    </row>
    <row r="43" spans="1:3" x14ac:dyDescent="0.25">
      <c r="A43" s="15" t="s">
        <v>94</v>
      </c>
      <c r="B43" s="474">
        <v>2664.87</v>
      </c>
      <c r="C43" s="130">
        <v>21.89</v>
      </c>
    </row>
    <row r="44" spans="1:3" x14ac:dyDescent="0.25">
      <c r="A44" s="15" t="s">
        <v>95</v>
      </c>
      <c r="B44" s="474">
        <v>16.8965</v>
      </c>
      <c r="C44" s="130">
        <v>0.14000000000000001</v>
      </c>
    </row>
    <row r="45" spans="1:3" x14ac:dyDescent="0.25">
      <c r="A45" s="15" t="s">
        <v>96</v>
      </c>
      <c r="B45" s="474">
        <v>27.3718</v>
      </c>
      <c r="C45" s="130">
        <v>0.22</v>
      </c>
    </row>
    <row r="46" spans="1:3" x14ac:dyDescent="0.25">
      <c r="A46" s="15" t="s">
        <v>97</v>
      </c>
      <c r="B46" s="474">
        <v>7.4587000000000003</v>
      </c>
      <c r="C46" s="130">
        <v>0.06</v>
      </c>
    </row>
    <row r="47" spans="1:3" x14ac:dyDescent="0.25">
      <c r="A47" s="15" t="s">
        <v>98</v>
      </c>
      <c r="B47" s="474">
        <v>1113.7113999999999</v>
      </c>
      <c r="C47" s="130">
        <v>9.15</v>
      </c>
    </row>
    <row r="48" spans="1:3" x14ac:dyDescent="0.25">
      <c r="A48" s="15" t="s">
        <v>99</v>
      </c>
      <c r="B48" s="474">
        <v>1057.0546999999999</v>
      </c>
      <c r="C48" s="130">
        <v>8.68</v>
      </c>
    </row>
    <row r="49" spans="1:7" x14ac:dyDescent="0.25">
      <c r="A49" s="15" t="s">
        <v>100</v>
      </c>
      <c r="B49" s="474">
        <v>1721.7639999999999</v>
      </c>
      <c r="C49" s="130">
        <v>14.14</v>
      </c>
    </row>
    <row r="50" spans="1:7" ht="15.75" thickBot="1" x14ac:dyDescent="0.3">
      <c r="A50" s="18" t="s">
        <v>101</v>
      </c>
      <c r="B50" s="475">
        <v>659.5317</v>
      </c>
      <c r="C50" s="131">
        <v>5.42</v>
      </c>
    </row>
    <row r="51" spans="1:7" ht="15.75" thickBot="1" x14ac:dyDescent="0.3">
      <c r="A51" s="21" t="s">
        <v>20</v>
      </c>
      <c r="B51" s="476">
        <v>12172.392900000001</v>
      </c>
      <c r="C51" s="133">
        <v>100</v>
      </c>
    </row>
    <row r="52" spans="1:7" ht="15.75" thickTop="1" x14ac:dyDescent="0.25"/>
    <row r="54" spans="1:7" x14ac:dyDescent="0.25">
      <c r="A54" s="25" t="s">
        <v>102</v>
      </c>
      <c r="B54" s="134"/>
      <c r="C54" s="134"/>
      <c r="D54" s="134"/>
      <c r="E54" s="134"/>
      <c r="F54" s="134"/>
      <c r="G54" s="134"/>
    </row>
    <row r="55" spans="1:7" ht="15.75" thickBot="1" x14ac:dyDescent="0.3">
      <c r="A55" s="67"/>
      <c r="B55" s="134"/>
      <c r="C55" s="134"/>
      <c r="D55" s="134"/>
      <c r="E55" s="134"/>
      <c r="F55" s="134"/>
      <c r="G55" s="134"/>
    </row>
    <row r="56" spans="1:7" ht="31.5" thickTop="1" thickBot="1" x14ac:dyDescent="0.3">
      <c r="A56" s="68" t="s">
        <v>90</v>
      </c>
      <c r="B56" s="135" t="s">
        <v>103</v>
      </c>
      <c r="C56" s="135" t="s">
        <v>104</v>
      </c>
      <c r="D56" s="135" t="s">
        <v>105</v>
      </c>
      <c r="E56" s="135" t="s">
        <v>106</v>
      </c>
      <c r="F56" s="135" t="s">
        <v>20</v>
      </c>
      <c r="G56" s="135" t="s">
        <v>107</v>
      </c>
    </row>
    <row r="57" spans="1:7" x14ac:dyDescent="0.25">
      <c r="A57" s="69" t="s">
        <v>6</v>
      </c>
      <c r="B57" s="136">
        <v>17.47</v>
      </c>
      <c r="C57" s="136">
        <v>52.51</v>
      </c>
      <c r="D57" s="136">
        <v>20.78</v>
      </c>
      <c r="E57" s="136">
        <v>9.24</v>
      </c>
      <c r="F57" s="136">
        <v>100</v>
      </c>
      <c r="G57" s="474">
        <v>86.615899999999996</v>
      </c>
    </row>
    <row r="58" spans="1:7" x14ac:dyDescent="0.25">
      <c r="A58" s="69" t="s">
        <v>7</v>
      </c>
      <c r="B58" s="136">
        <v>20.37</v>
      </c>
      <c r="C58" s="136">
        <v>65.08</v>
      </c>
      <c r="D58" s="136">
        <v>7.27</v>
      </c>
      <c r="E58" s="136">
        <v>7.27</v>
      </c>
      <c r="F58" s="136">
        <v>100</v>
      </c>
      <c r="G58" s="474">
        <v>618.63840000000005</v>
      </c>
    </row>
    <row r="59" spans="1:7" x14ac:dyDescent="0.25">
      <c r="A59" s="69" t="s">
        <v>64</v>
      </c>
      <c r="B59" s="136">
        <v>0</v>
      </c>
      <c r="C59" s="136">
        <v>25</v>
      </c>
      <c r="D59" s="136">
        <v>50</v>
      </c>
      <c r="E59" s="136">
        <v>25</v>
      </c>
      <c r="F59" s="136">
        <v>100</v>
      </c>
      <c r="G59" s="474">
        <v>8</v>
      </c>
    </row>
    <row r="60" spans="1:7" x14ac:dyDescent="0.25">
      <c r="A60" s="64" t="s">
        <v>65</v>
      </c>
      <c r="B60" s="136">
        <v>24.98</v>
      </c>
      <c r="C60" s="136">
        <v>58.65</v>
      </c>
      <c r="D60" s="136">
        <v>8.19</v>
      </c>
      <c r="E60" s="136">
        <v>8.19</v>
      </c>
      <c r="F60" s="136">
        <v>100</v>
      </c>
      <c r="G60" s="474">
        <v>36.637500000000003</v>
      </c>
    </row>
    <row r="61" spans="1:7" x14ac:dyDescent="0.25">
      <c r="A61" s="69" t="s">
        <v>10</v>
      </c>
      <c r="B61" s="136">
        <v>8.2799999999999994</v>
      </c>
      <c r="C61" s="136">
        <v>58.98</v>
      </c>
      <c r="D61" s="136">
        <v>13.43</v>
      </c>
      <c r="E61" s="136">
        <v>19.309999999999999</v>
      </c>
      <c r="F61" s="136">
        <v>100</v>
      </c>
      <c r="G61" s="474">
        <v>119.13930000000001</v>
      </c>
    </row>
    <row r="62" spans="1:7" x14ac:dyDescent="0.25">
      <c r="A62" s="64" t="s">
        <v>66</v>
      </c>
      <c r="B62" s="136">
        <v>68.430000000000007</v>
      </c>
      <c r="C62" s="136">
        <v>29.68</v>
      </c>
      <c r="D62" s="136">
        <v>1.56</v>
      </c>
      <c r="E62" s="136">
        <v>0.33</v>
      </c>
      <c r="F62" s="136">
        <v>100</v>
      </c>
      <c r="G62" s="474">
        <v>3963.3993</v>
      </c>
    </row>
    <row r="63" spans="1:7" x14ac:dyDescent="0.25">
      <c r="A63" s="69" t="s">
        <v>12</v>
      </c>
      <c r="B63" s="136">
        <v>17.41</v>
      </c>
      <c r="C63" s="136">
        <v>67.19</v>
      </c>
      <c r="D63" s="136">
        <v>8.07</v>
      </c>
      <c r="E63" s="136">
        <v>7.34</v>
      </c>
      <c r="F63" s="136">
        <v>100</v>
      </c>
      <c r="G63" s="474">
        <v>136.30330000000001</v>
      </c>
    </row>
    <row r="64" spans="1:7" x14ac:dyDescent="0.25">
      <c r="A64" s="69" t="s">
        <v>13</v>
      </c>
      <c r="B64" s="136">
        <v>11.14</v>
      </c>
      <c r="C64" s="136">
        <v>83.99</v>
      </c>
      <c r="D64" s="136">
        <v>3.76</v>
      </c>
      <c r="E64" s="136">
        <v>1.1200000000000001</v>
      </c>
      <c r="F64" s="136">
        <v>100</v>
      </c>
      <c r="G64" s="474">
        <v>985.01099999999997</v>
      </c>
    </row>
    <row r="65" spans="1:7" x14ac:dyDescent="0.25">
      <c r="A65" s="69" t="s">
        <v>14</v>
      </c>
      <c r="B65" s="136">
        <v>50.56</v>
      </c>
      <c r="C65" s="136">
        <v>40.31</v>
      </c>
      <c r="D65" s="136">
        <v>6.09</v>
      </c>
      <c r="E65" s="136">
        <v>3.05</v>
      </c>
      <c r="F65" s="136">
        <v>100</v>
      </c>
      <c r="G65" s="474">
        <v>131.3426</v>
      </c>
    </row>
    <row r="66" spans="1:7" x14ac:dyDescent="0.25">
      <c r="A66" s="69" t="s">
        <v>15</v>
      </c>
      <c r="B66" s="136">
        <v>8.74</v>
      </c>
      <c r="C66" s="136">
        <v>86.46</v>
      </c>
      <c r="D66" s="136">
        <v>2.15</v>
      </c>
      <c r="E66" s="136">
        <v>2.65</v>
      </c>
      <c r="F66" s="136">
        <v>100</v>
      </c>
      <c r="G66" s="474">
        <v>791.87760000000003</v>
      </c>
    </row>
    <row r="67" spans="1:7" x14ac:dyDescent="0.25">
      <c r="A67" s="69" t="s">
        <v>16</v>
      </c>
      <c r="B67" s="136">
        <v>49.61</v>
      </c>
      <c r="C67" s="136">
        <v>47.22</v>
      </c>
      <c r="D67" s="136">
        <v>2.38</v>
      </c>
      <c r="E67" s="136">
        <v>0.79</v>
      </c>
      <c r="F67" s="136">
        <v>100</v>
      </c>
      <c r="G67" s="474">
        <v>126.0414</v>
      </c>
    </row>
    <row r="68" spans="1:7" x14ac:dyDescent="0.25">
      <c r="A68" s="69" t="s">
        <v>67</v>
      </c>
      <c r="B68" s="136">
        <v>40.61</v>
      </c>
      <c r="C68" s="136">
        <v>57.88</v>
      </c>
      <c r="D68" s="136">
        <v>1.51</v>
      </c>
      <c r="E68" s="136">
        <v>0</v>
      </c>
      <c r="F68" s="136">
        <v>100</v>
      </c>
      <c r="G68" s="474">
        <v>396.05360000000002</v>
      </c>
    </row>
    <row r="69" spans="1:7" x14ac:dyDescent="0.25">
      <c r="A69" s="69" t="s">
        <v>18</v>
      </c>
      <c r="B69" s="136">
        <v>65.540000000000006</v>
      </c>
      <c r="C69" s="136">
        <v>25.86</v>
      </c>
      <c r="D69" s="136">
        <v>2.67</v>
      </c>
      <c r="E69" s="136">
        <v>5.93</v>
      </c>
      <c r="F69" s="136">
        <v>100</v>
      </c>
      <c r="G69" s="474">
        <v>337.14640000000003</v>
      </c>
    </row>
    <row r="70" spans="1:7" x14ac:dyDescent="0.25">
      <c r="A70" s="69" t="s">
        <v>44</v>
      </c>
      <c r="B70" s="136">
        <v>4.5199999999999996</v>
      </c>
      <c r="C70" s="136">
        <v>78.650000000000006</v>
      </c>
      <c r="D70" s="136">
        <v>15.01</v>
      </c>
      <c r="E70" s="136">
        <v>1.82</v>
      </c>
      <c r="F70" s="136">
        <v>100</v>
      </c>
      <c r="G70" s="474">
        <v>1205.9285</v>
      </c>
    </row>
    <row r="71" spans="1:7" x14ac:dyDescent="0.25">
      <c r="A71" s="69" t="s">
        <v>68</v>
      </c>
      <c r="B71" s="136">
        <v>8.1</v>
      </c>
      <c r="C71" s="136">
        <v>81.87</v>
      </c>
      <c r="D71" s="136">
        <v>7.33</v>
      </c>
      <c r="E71" s="136">
        <v>2.7</v>
      </c>
      <c r="F71" s="136">
        <v>100</v>
      </c>
      <c r="G71" s="474">
        <v>1296.1074000000001</v>
      </c>
    </row>
    <row r="72" spans="1:7" x14ac:dyDescent="0.25">
      <c r="A72" s="69" t="s">
        <v>19</v>
      </c>
      <c r="B72" s="136">
        <v>27.48</v>
      </c>
      <c r="C72" s="136">
        <v>60.52</v>
      </c>
      <c r="D72" s="136">
        <v>8</v>
      </c>
      <c r="E72" s="136">
        <v>4</v>
      </c>
      <c r="F72" s="136">
        <v>100</v>
      </c>
      <c r="G72" s="474">
        <v>50.0246</v>
      </c>
    </row>
    <row r="73" spans="1:7" ht="15.75" thickBot="1" x14ac:dyDescent="0.3">
      <c r="A73" s="69" t="s">
        <v>48</v>
      </c>
      <c r="B73" s="136">
        <v>16.66</v>
      </c>
      <c r="C73" s="136">
        <v>81.11</v>
      </c>
      <c r="D73" s="136">
        <v>1.7</v>
      </c>
      <c r="E73" s="136">
        <v>0.53</v>
      </c>
      <c r="F73" s="136">
        <v>100</v>
      </c>
      <c r="G73" s="474">
        <v>1884.1261999999999</v>
      </c>
    </row>
    <row r="74" spans="1:7" ht="15.75" thickBot="1" x14ac:dyDescent="0.3">
      <c r="A74" s="65" t="s">
        <v>20</v>
      </c>
      <c r="B74" s="127">
        <v>33.46</v>
      </c>
      <c r="C74" s="127">
        <v>60.12</v>
      </c>
      <c r="D74" s="127">
        <v>4.53</v>
      </c>
      <c r="E74" s="127">
        <v>1.89</v>
      </c>
      <c r="F74" s="127">
        <v>100</v>
      </c>
      <c r="G74" s="472">
        <v>12172.392900000001</v>
      </c>
    </row>
    <row r="75" spans="1:7" ht="15.75" thickTop="1" x14ac:dyDescent="0.25"/>
    <row r="79" spans="1:7" x14ac:dyDescent="0.25">
      <c r="A79" s="25" t="s">
        <v>108</v>
      </c>
    </row>
    <row r="80" spans="1:7" ht="15.75" thickBot="1" x14ac:dyDescent="0.3"/>
    <row r="81" spans="1:6" ht="31.5" thickTop="1" thickBot="1" x14ac:dyDescent="0.3">
      <c r="A81" s="68" t="s">
        <v>90</v>
      </c>
      <c r="B81" s="135" t="s">
        <v>103</v>
      </c>
      <c r="C81" s="135" t="s">
        <v>104</v>
      </c>
      <c r="D81" s="135" t="s">
        <v>105</v>
      </c>
      <c r="E81" s="135" t="s">
        <v>106</v>
      </c>
      <c r="F81" s="135" t="s">
        <v>20</v>
      </c>
    </row>
    <row r="82" spans="1:6" x14ac:dyDescent="0.25">
      <c r="A82" s="69" t="s">
        <v>6</v>
      </c>
      <c r="B82" s="130">
        <v>0.37</v>
      </c>
      <c r="C82" s="130">
        <v>0.62</v>
      </c>
      <c r="D82" s="130">
        <v>3.27</v>
      </c>
      <c r="E82" s="130">
        <v>3.48</v>
      </c>
      <c r="F82" s="130">
        <v>0.71</v>
      </c>
    </row>
    <row r="83" spans="1:6" x14ac:dyDescent="0.25">
      <c r="A83" s="69" t="s">
        <v>7</v>
      </c>
      <c r="B83" s="130">
        <v>3.09</v>
      </c>
      <c r="C83" s="130">
        <v>5.5</v>
      </c>
      <c r="D83" s="130">
        <v>8.17</v>
      </c>
      <c r="E83" s="130">
        <v>19.57</v>
      </c>
      <c r="F83" s="130">
        <v>5.08</v>
      </c>
    </row>
    <row r="84" spans="1:6" x14ac:dyDescent="0.25">
      <c r="A84" s="69" t="s">
        <v>64</v>
      </c>
      <c r="B84" s="130">
        <v>0</v>
      </c>
      <c r="C84" s="130">
        <v>0.03</v>
      </c>
      <c r="D84" s="130">
        <v>0.73</v>
      </c>
      <c r="E84" s="130">
        <v>0.87</v>
      </c>
      <c r="F84" s="130">
        <v>7.0000000000000007E-2</v>
      </c>
    </row>
    <row r="85" spans="1:6" x14ac:dyDescent="0.25">
      <c r="A85" s="64" t="s">
        <v>65</v>
      </c>
      <c r="B85" s="130">
        <v>0.22</v>
      </c>
      <c r="C85" s="130">
        <v>0.28999999999999998</v>
      </c>
      <c r="D85" s="130">
        <v>0.54</v>
      </c>
      <c r="E85" s="130">
        <v>1.3</v>
      </c>
      <c r="F85" s="130">
        <v>0.3</v>
      </c>
    </row>
    <row r="86" spans="1:6" x14ac:dyDescent="0.25">
      <c r="A86" s="69" t="s">
        <v>10</v>
      </c>
      <c r="B86" s="130">
        <v>0.24</v>
      </c>
      <c r="C86" s="130">
        <v>0.96</v>
      </c>
      <c r="D86" s="130">
        <v>2.9</v>
      </c>
      <c r="E86" s="130">
        <v>10</v>
      </c>
      <c r="F86" s="130">
        <v>0.98</v>
      </c>
    </row>
    <row r="87" spans="1:6" x14ac:dyDescent="0.25">
      <c r="A87" s="64" t="s">
        <v>66</v>
      </c>
      <c r="B87" s="130">
        <v>66.59</v>
      </c>
      <c r="C87" s="130">
        <v>16.07</v>
      </c>
      <c r="D87" s="130">
        <v>11.25</v>
      </c>
      <c r="E87" s="130">
        <v>5.65</v>
      </c>
      <c r="F87" s="130">
        <v>32.56</v>
      </c>
    </row>
    <row r="88" spans="1:6" x14ac:dyDescent="0.25">
      <c r="A88" s="69" t="s">
        <v>12</v>
      </c>
      <c r="B88" s="130">
        <v>0.57999999999999996</v>
      </c>
      <c r="C88" s="130">
        <v>1.25</v>
      </c>
      <c r="D88" s="130">
        <v>2</v>
      </c>
      <c r="E88" s="130">
        <v>4.3499999999999996</v>
      </c>
      <c r="F88" s="130">
        <v>1.1200000000000001</v>
      </c>
    </row>
    <row r="89" spans="1:6" x14ac:dyDescent="0.25">
      <c r="A89" s="69" t="s">
        <v>13</v>
      </c>
      <c r="B89" s="130">
        <v>2.69</v>
      </c>
      <c r="C89" s="130">
        <v>11.3</v>
      </c>
      <c r="D89" s="130">
        <v>6.72</v>
      </c>
      <c r="E89" s="130">
        <v>4.78</v>
      </c>
      <c r="F89" s="130">
        <v>8.09</v>
      </c>
    </row>
    <row r="90" spans="1:6" x14ac:dyDescent="0.25">
      <c r="A90" s="69" t="s">
        <v>14</v>
      </c>
      <c r="B90" s="130">
        <v>1.63</v>
      </c>
      <c r="C90" s="130">
        <v>0.72</v>
      </c>
      <c r="D90" s="130">
        <v>1.45</v>
      </c>
      <c r="E90" s="130">
        <v>1.74</v>
      </c>
      <c r="F90" s="130">
        <v>1.08</v>
      </c>
    </row>
    <row r="91" spans="1:6" x14ac:dyDescent="0.25">
      <c r="A91" s="69" t="s">
        <v>15</v>
      </c>
      <c r="B91" s="130">
        <v>1.7</v>
      </c>
      <c r="C91" s="130">
        <v>9.35</v>
      </c>
      <c r="D91" s="130">
        <v>3.09</v>
      </c>
      <c r="E91" s="130">
        <v>9.1300000000000008</v>
      </c>
      <c r="F91" s="130">
        <v>6.51</v>
      </c>
    </row>
    <row r="92" spans="1:6" x14ac:dyDescent="0.25">
      <c r="A92" s="69" t="s">
        <v>16</v>
      </c>
      <c r="B92" s="130">
        <v>1.54</v>
      </c>
      <c r="C92" s="130">
        <v>0.81</v>
      </c>
      <c r="D92" s="130">
        <v>0.54</v>
      </c>
      <c r="E92" s="130">
        <v>0.43</v>
      </c>
      <c r="F92" s="130">
        <v>1.04</v>
      </c>
    </row>
    <row r="93" spans="1:6" x14ac:dyDescent="0.25">
      <c r="A93" s="69" t="s">
        <v>67</v>
      </c>
      <c r="B93" s="130">
        <v>3.95</v>
      </c>
      <c r="C93" s="130">
        <v>3.13</v>
      </c>
      <c r="D93" s="130">
        <v>1.0900000000000001</v>
      </c>
      <c r="E93" s="130">
        <v>0</v>
      </c>
      <c r="F93" s="130">
        <v>3.25</v>
      </c>
    </row>
    <row r="94" spans="1:6" x14ac:dyDescent="0.25">
      <c r="A94" s="69" t="s">
        <v>18</v>
      </c>
      <c r="B94" s="130">
        <v>5.43</v>
      </c>
      <c r="C94" s="130">
        <v>1.19</v>
      </c>
      <c r="D94" s="130">
        <v>1.63</v>
      </c>
      <c r="E94" s="130">
        <v>8.6999999999999993</v>
      </c>
      <c r="F94" s="130">
        <v>2.77</v>
      </c>
    </row>
    <row r="95" spans="1:6" x14ac:dyDescent="0.25">
      <c r="A95" s="69" t="s">
        <v>44</v>
      </c>
      <c r="B95" s="130">
        <v>1.34</v>
      </c>
      <c r="C95" s="130">
        <v>12.96</v>
      </c>
      <c r="D95" s="130">
        <v>32.85</v>
      </c>
      <c r="E95" s="130">
        <v>9.57</v>
      </c>
      <c r="F95" s="130">
        <v>9.91</v>
      </c>
    </row>
    <row r="96" spans="1:6" x14ac:dyDescent="0.25">
      <c r="A96" s="69" t="s">
        <v>68</v>
      </c>
      <c r="B96" s="130">
        <v>2.58</v>
      </c>
      <c r="C96" s="130">
        <v>14.5</v>
      </c>
      <c r="D96" s="130">
        <v>17.239999999999998</v>
      </c>
      <c r="E96" s="130">
        <v>15.22</v>
      </c>
      <c r="F96" s="130">
        <v>10.65</v>
      </c>
    </row>
    <row r="97" spans="1:6" x14ac:dyDescent="0.25">
      <c r="A97" s="69" t="s">
        <v>19</v>
      </c>
      <c r="B97" s="130">
        <v>0.34</v>
      </c>
      <c r="C97" s="130">
        <v>0.41</v>
      </c>
      <c r="D97" s="130">
        <v>0.73</v>
      </c>
      <c r="E97" s="130">
        <v>0.87</v>
      </c>
      <c r="F97" s="130">
        <v>0.41</v>
      </c>
    </row>
    <row r="98" spans="1:6" ht="15.75" thickBot="1" x14ac:dyDescent="0.3">
      <c r="A98" s="69" t="s">
        <v>48</v>
      </c>
      <c r="B98" s="130">
        <v>7.71</v>
      </c>
      <c r="C98" s="130">
        <v>20.88</v>
      </c>
      <c r="D98" s="130">
        <v>5.81</v>
      </c>
      <c r="E98" s="130">
        <v>4.3499999999999996</v>
      </c>
      <c r="F98" s="130">
        <v>15.48</v>
      </c>
    </row>
    <row r="99" spans="1:6" x14ac:dyDescent="0.25">
      <c r="A99" s="70" t="s">
        <v>20</v>
      </c>
      <c r="B99" s="137">
        <v>100</v>
      </c>
      <c r="C99" s="137">
        <v>100</v>
      </c>
      <c r="D99" s="137">
        <v>100</v>
      </c>
      <c r="E99" s="137">
        <v>100</v>
      </c>
      <c r="F99" s="137">
        <v>100</v>
      </c>
    </row>
    <row r="100" spans="1:6" ht="15.75" thickBot="1" x14ac:dyDescent="0.3">
      <c r="A100" s="71" t="s">
        <v>107</v>
      </c>
      <c r="B100" s="506">
        <v>4073</v>
      </c>
      <c r="C100" s="506">
        <v>7319</v>
      </c>
      <c r="D100" s="506">
        <v>551</v>
      </c>
      <c r="E100" s="506">
        <v>230</v>
      </c>
      <c r="F100" s="506">
        <v>12172</v>
      </c>
    </row>
    <row r="101" spans="1:6" ht="15.75" thickTop="1" x14ac:dyDescent="0.25"/>
    <row r="104" spans="1:6" x14ac:dyDescent="0.25">
      <c r="A104" s="25" t="s">
        <v>109</v>
      </c>
    </row>
    <row r="105" spans="1:6" ht="15.75" thickBot="1" x14ac:dyDescent="0.3"/>
    <row r="106" spans="1:6" ht="31.5" thickTop="1" thickBot="1" x14ac:dyDescent="0.3">
      <c r="A106" s="63" t="s">
        <v>90</v>
      </c>
      <c r="B106" s="135" t="s">
        <v>99</v>
      </c>
      <c r="C106" s="135" t="s">
        <v>110</v>
      </c>
      <c r="D106" s="135" t="s">
        <v>111</v>
      </c>
      <c r="E106" s="135" t="s">
        <v>112</v>
      </c>
      <c r="F106" s="125" t="s">
        <v>20</v>
      </c>
    </row>
    <row r="107" spans="1:6" x14ac:dyDescent="0.25">
      <c r="A107" s="69" t="s">
        <v>6</v>
      </c>
      <c r="B107" s="136">
        <v>0.28999999999999998</v>
      </c>
      <c r="C107" s="136">
        <v>86.6</v>
      </c>
      <c r="D107" s="136">
        <v>4.2300000000000004</v>
      </c>
      <c r="E107" s="136">
        <v>8.89</v>
      </c>
      <c r="F107" s="136">
        <v>100.01</v>
      </c>
    </row>
    <row r="108" spans="1:6" x14ac:dyDescent="0.25">
      <c r="A108" s="69" t="s">
        <v>7</v>
      </c>
      <c r="B108" s="136">
        <v>2.86</v>
      </c>
      <c r="C108" s="136">
        <v>84.46</v>
      </c>
      <c r="D108" s="136">
        <v>7.6</v>
      </c>
      <c r="E108" s="136">
        <v>5.08</v>
      </c>
      <c r="F108" s="136">
        <v>99.999999999999986</v>
      </c>
    </row>
    <row r="109" spans="1:6" x14ac:dyDescent="0.25">
      <c r="A109" s="69" t="s">
        <v>64</v>
      </c>
      <c r="B109" s="136">
        <v>37.5</v>
      </c>
      <c r="C109" s="136">
        <v>25</v>
      </c>
      <c r="D109" s="136">
        <v>0</v>
      </c>
      <c r="E109" s="136">
        <v>37.5</v>
      </c>
      <c r="F109" s="136">
        <v>100</v>
      </c>
    </row>
    <row r="110" spans="1:6" x14ac:dyDescent="0.25">
      <c r="A110" s="64" t="s">
        <v>65</v>
      </c>
      <c r="B110" s="136">
        <v>5.46</v>
      </c>
      <c r="C110" s="136">
        <v>87.69</v>
      </c>
      <c r="D110" s="136">
        <v>1.39</v>
      </c>
      <c r="E110" s="136">
        <v>5.46</v>
      </c>
      <c r="F110" s="136">
        <v>99.999999999999986</v>
      </c>
    </row>
    <row r="111" spans="1:6" x14ac:dyDescent="0.25">
      <c r="A111" s="69" t="s">
        <v>10</v>
      </c>
      <c r="B111" s="136">
        <v>0.28000000000000003</v>
      </c>
      <c r="C111" s="136">
        <v>79.069999999999993</v>
      </c>
      <c r="D111" s="136">
        <v>11.92</v>
      </c>
      <c r="E111" s="136">
        <v>8.73</v>
      </c>
      <c r="F111" s="136">
        <v>100</v>
      </c>
    </row>
    <row r="112" spans="1:6" x14ac:dyDescent="0.25">
      <c r="A112" s="64" t="s">
        <v>66</v>
      </c>
      <c r="B112" s="136">
        <v>1.93</v>
      </c>
      <c r="C112" s="136">
        <v>90.78</v>
      </c>
      <c r="D112" s="136">
        <v>5.42</v>
      </c>
      <c r="E112" s="136">
        <v>1.87</v>
      </c>
      <c r="F112" s="136">
        <v>100.00000000000001</v>
      </c>
    </row>
    <row r="113" spans="1:6" x14ac:dyDescent="0.25">
      <c r="A113" s="69" t="s">
        <v>12</v>
      </c>
      <c r="B113" s="136">
        <v>1.47</v>
      </c>
      <c r="C113" s="136">
        <v>81.150000000000006</v>
      </c>
      <c r="D113" s="136">
        <v>7.55</v>
      </c>
      <c r="E113" s="136">
        <v>9.84</v>
      </c>
      <c r="F113" s="136">
        <v>100.01</v>
      </c>
    </row>
    <row r="114" spans="1:6" x14ac:dyDescent="0.25">
      <c r="A114" s="69" t="s">
        <v>13</v>
      </c>
      <c r="B114" s="136">
        <v>1.34</v>
      </c>
      <c r="C114" s="136">
        <v>96.81</v>
      </c>
      <c r="D114" s="136">
        <v>1.68</v>
      </c>
      <c r="E114" s="136">
        <v>0.17</v>
      </c>
      <c r="F114" s="136">
        <v>100.00000000000001</v>
      </c>
    </row>
    <row r="115" spans="1:6" x14ac:dyDescent="0.25">
      <c r="A115" s="69" t="s">
        <v>14</v>
      </c>
      <c r="B115" s="136">
        <v>1.9</v>
      </c>
      <c r="C115" s="136">
        <v>81.36</v>
      </c>
      <c r="D115" s="136">
        <v>12.7</v>
      </c>
      <c r="E115" s="136">
        <v>4.04</v>
      </c>
      <c r="F115" s="136">
        <v>100.00000000000001</v>
      </c>
    </row>
    <row r="116" spans="1:6" x14ac:dyDescent="0.25">
      <c r="A116" s="69" t="s">
        <v>15</v>
      </c>
      <c r="B116" s="136">
        <v>1.84</v>
      </c>
      <c r="C116" s="136">
        <v>95.5</v>
      </c>
      <c r="D116" s="136">
        <v>0.83</v>
      </c>
      <c r="E116" s="136">
        <v>1.82</v>
      </c>
      <c r="F116" s="136">
        <v>99.99</v>
      </c>
    </row>
    <row r="117" spans="1:6" x14ac:dyDescent="0.25">
      <c r="A117" s="69" t="s">
        <v>16</v>
      </c>
      <c r="B117" s="136">
        <v>0</v>
      </c>
      <c r="C117" s="136">
        <v>78.13</v>
      </c>
      <c r="D117" s="136">
        <v>21.08</v>
      </c>
      <c r="E117" s="136">
        <v>0.79</v>
      </c>
      <c r="F117" s="136">
        <v>100</v>
      </c>
    </row>
    <row r="118" spans="1:6" x14ac:dyDescent="0.25">
      <c r="A118" s="69" t="s">
        <v>67</v>
      </c>
      <c r="B118" s="136">
        <v>0.25</v>
      </c>
      <c r="C118" s="136">
        <v>86.3</v>
      </c>
      <c r="D118" s="136">
        <v>5.61</v>
      </c>
      <c r="E118" s="136">
        <v>7.84</v>
      </c>
      <c r="F118" s="136">
        <v>100</v>
      </c>
    </row>
    <row r="119" spans="1:6" x14ac:dyDescent="0.25">
      <c r="A119" s="69" t="s">
        <v>18</v>
      </c>
      <c r="B119" s="136">
        <v>0.89</v>
      </c>
      <c r="C119" s="136">
        <v>90.81</v>
      </c>
      <c r="D119" s="136">
        <v>6.91</v>
      </c>
      <c r="E119" s="136">
        <v>1.39</v>
      </c>
      <c r="F119" s="136">
        <v>100</v>
      </c>
    </row>
    <row r="120" spans="1:6" x14ac:dyDescent="0.25">
      <c r="A120" s="69" t="s">
        <v>44</v>
      </c>
      <c r="B120" s="136">
        <v>42.36</v>
      </c>
      <c r="C120" s="136">
        <v>53.82</v>
      </c>
      <c r="D120" s="136">
        <v>1.63</v>
      </c>
      <c r="E120" s="136">
        <v>2.19</v>
      </c>
      <c r="F120" s="136">
        <v>100</v>
      </c>
    </row>
    <row r="121" spans="1:6" x14ac:dyDescent="0.25">
      <c r="A121" s="69" t="s">
        <v>68</v>
      </c>
      <c r="B121" s="136">
        <v>27.68</v>
      </c>
      <c r="C121" s="136">
        <v>59.51</v>
      </c>
      <c r="D121" s="136">
        <v>4.74</v>
      </c>
      <c r="E121" s="136">
        <v>8.08</v>
      </c>
      <c r="F121" s="136">
        <v>100.00999999999999</v>
      </c>
    </row>
    <row r="122" spans="1:6" x14ac:dyDescent="0.25">
      <c r="A122" s="69" t="s">
        <v>19</v>
      </c>
      <c r="B122" s="136">
        <v>2.88</v>
      </c>
      <c r="C122" s="136">
        <v>58.85</v>
      </c>
      <c r="D122" s="136">
        <v>34.270000000000003</v>
      </c>
      <c r="E122" s="136">
        <v>4</v>
      </c>
      <c r="F122" s="136">
        <v>100</v>
      </c>
    </row>
    <row r="123" spans="1:6" ht="15.75" thickBot="1" x14ac:dyDescent="0.3">
      <c r="A123" s="69" t="s">
        <v>48</v>
      </c>
      <c r="B123" s="136">
        <v>0</v>
      </c>
      <c r="C123" s="136">
        <v>93</v>
      </c>
      <c r="D123" s="136">
        <v>5.15</v>
      </c>
      <c r="E123" s="136">
        <v>1.85</v>
      </c>
      <c r="F123" s="136">
        <v>100</v>
      </c>
    </row>
    <row r="124" spans="1:6" ht="15.75" thickBot="1" x14ac:dyDescent="0.3">
      <c r="A124" s="65" t="s">
        <v>20</v>
      </c>
      <c r="B124" s="127">
        <v>8.27</v>
      </c>
      <c r="C124" s="127">
        <v>83.79</v>
      </c>
      <c r="D124" s="127">
        <v>4.91</v>
      </c>
      <c r="E124" s="127">
        <v>3.02</v>
      </c>
      <c r="F124" s="127">
        <v>99.99</v>
      </c>
    </row>
    <row r="125" spans="1:6" ht="15.75" thickTop="1" x14ac:dyDescent="0.25">
      <c r="A125" s="92"/>
      <c r="B125" s="138"/>
      <c r="C125" s="138"/>
      <c r="D125" s="138"/>
      <c r="E125" s="138"/>
      <c r="F125" s="138"/>
    </row>
    <row r="126" spans="1:6" x14ac:dyDescent="0.25">
      <c r="A126" s="44"/>
      <c r="B126" s="139"/>
      <c r="C126" s="139"/>
      <c r="D126" s="139"/>
      <c r="E126" s="139"/>
      <c r="F126" s="139"/>
    </row>
    <row r="130" spans="1:8" x14ac:dyDescent="0.25">
      <c r="A130" s="25" t="s">
        <v>113</v>
      </c>
    </row>
    <row r="131" spans="1:8" ht="15.75" thickBot="1" x14ac:dyDescent="0.3"/>
    <row r="132" spans="1:8" ht="15.75" thickTop="1" x14ac:dyDescent="0.25">
      <c r="A132" s="72"/>
      <c r="B132" s="511" t="s">
        <v>114</v>
      </c>
      <c r="C132" s="511"/>
      <c r="D132" s="511"/>
      <c r="E132" s="511"/>
      <c r="F132" s="511"/>
      <c r="G132" s="511"/>
      <c r="H132" s="511"/>
    </row>
    <row r="133" spans="1:8" ht="15.75" thickBot="1" x14ac:dyDescent="0.3">
      <c r="A133" s="73" t="s">
        <v>90</v>
      </c>
      <c r="B133" s="140" t="s">
        <v>115</v>
      </c>
      <c r="C133" s="140" t="s">
        <v>116</v>
      </c>
      <c r="D133" s="140" t="s">
        <v>117</v>
      </c>
      <c r="E133" s="140" t="s">
        <v>118</v>
      </c>
      <c r="F133" s="140" t="s">
        <v>119</v>
      </c>
      <c r="G133" s="141" t="s">
        <v>20</v>
      </c>
      <c r="H133" s="140" t="s">
        <v>107</v>
      </c>
    </row>
    <row r="134" spans="1:8" x14ac:dyDescent="0.25">
      <c r="A134" s="75" t="s">
        <v>6</v>
      </c>
      <c r="B134" s="130">
        <v>15.96</v>
      </c>
      <c r="C134" s="130">
        <v>48.09</v>
      </c>
      <c r="D134" s="130">
        <v>26.71</v>
      </c>
      <c r="E134" s="130">
        <v>5.77</v>
      </c>
      <c r="F134" s="130">
        <v>3.46</v>
      </c>
      <c r="G134" s="130">
        <v>100</v>
      </c>
      <c r="H134" s="474">
        <v>86.615899999999996</v>
      </c>
    </row>
    <row r="135" spans="1:8" x14ac:dyDescent="0.25">
      <c r="A135" s="75" t="s">
        <v>7</v>
      </c>
      <c r="B135" s="130">
        <v>18.54</v>
      </c>
      <c r="C135" s="130">
        <v>33.659999999999997</v>
      </c>
      <c r="D135" s="130">
        <v>21.72</v>
      </c>
      <c r="E135" s="130">
        <v>17.41</v>
      </c>
      <c r="F135" s="130">
        <v>8.68</v>
      </c>
      <c r="G135" s="130">
        <v>100</v>
      </c>
      <c r="H135" s="474">
        <v>618.63840000000005</v>
      </c>
    </row>
    <row r="136" spans="1:8" x14ac:dyDescent="0.25">
      <c r="A136" s="75" t="s">
        <v>64</v>
      </c>
      <c r="B136" s="130">
        <v>62.5</v>
      </c>
      <c r="C136" s="130">
        <v>25</v>
      </c>
      <c r="D136" s="130">
        <v>0</v>
      </c>
      <c r="E136" s="130">
        <v>12.5</v>
      </c>
      <c r="F136" s="130">
        <v>0</v>
      </c>
      <c r="G136" s="130">
        <v>100</v>
      </c>
      <c r="H136" s="474">
        <v>8</v>
      </c>
    </row>
    <row r="137" spans="1:8" x14ac:dyDescent="0.25">
      <c r="A137" s="76" t="s">
        <v>65</v>
      </c>
      <c r="B137" s="130">
        <v>5.46</v>
      </c>
      <c r="C137" s="130">
        <v>24.57</v>
      </c>
      <c r="D137" s="130">
        <v>64.52</v>
      </c>
      <c r="E137" s="130">
        <v>2.73</v>
      </c>
      <c r="F137" s="130">
        <v>2.73</v>
      </c>
      <c r="G137" s="130">
        <v>100</v>
      </c>
      <c r="H137" s="474">
        <v>36.637500000000003</v>
      </c>
    </row>
    <row r="138" spans="1:8" x14ac:dyDescent="0.25">
      <c r="A138" s="75" t="s">
        <v>10</v>
      </c>
      <c r="B138" s="130">
        <v>17.52</v>
      </c>
      <c r="C138" s="130">
        <v>20.260000000000002</v>
      </c>
      <c r="D138" s="130">
        <v>13.43</v>
      </c>
      <c r="E138" s="130">
        <v>35.36</v>
      </c>
      <c r="F138" s="130">
        <v>13.43</v>
      </c>
      <c r="G138" s="130">
        <v>100</v>
      </c>
      <c r="H138" s="474">
        <v>119.13930000000001</v>
      </c>
    </row>
    <row r="139" spans="1:8" x14ac:dyDescent="0.25">
      <c r="A139" s="76" t="s">
        <v>66</v>
      </c>
      <c r="B139" s="130">
        <v>21.43</v>
      </c>
      <c r="C139" s="130">
        <v>38.69</v>
      </c>
      <c r="D139" s="130">
        <v>23.72</v>
      </c>
      <c r="E139" s="130">
        <v>8.39</v>
      </c>
      <c r="F139" s="130">
        <v>7.77</v>
      </c>
      <c r="G139" s="130">
        <v>100</v>
      </c>
      <c r="H139" s="474">
        <v>3963.3993</v>
      </c>
    </row>
    <row r="140" spans="1:8" x14ac:dyDescent="0.25">
      <c r="A140" s="75" t="s">
        <v>12</v>
      </c>
      <c r="B140" s="130">
        <v>28.52</v>
      </c>
      <c r="C140" s="130">
        <v>28.85</v>
      </c>
      <c r="D140" s="130">
        <v>32.36</v>
      </c>
      <c r="E140" s="130">
        <v>5.14</v>
      </c>
      <c r="F140" s="130">
        <v>5.14</v>
      </c>
      <c r="G140" s="130">
        <v>100</v>
      </c>
      <c r="H140" s="474">
        <v>136.30330000000001</v>
      </c>
    </row>
    <row r="141" spans="1:8" x14ac:dyDescent="0.25">
      <c r="A141" s="75" t="s">
        <v>13</v>
      </c>
      <c r="B141" s="130">
        <v>26.79</v>
      </c>
      <c r="C141" s="130">
        <v>39.1</v>
      </c>
      <c r="D141" s="130">
        <v>23.49</v>
      </c>
      <c r="E141" s="130">
        <v>4.8600000000000003</v>
      </c>
      <c r="F141" s="130">
        <v>5.76</v>
      </c>
      <c r="G141" s="130">
        <v>100</v>
      </c>
      <c r="H141" s="474">
        <v>985.01099999999997</v>
      </c>
    </row>
    <row r="142" spans="1:8" x14ac:dyDescent="0.25">
      <c r="A142" s="75" t="s">
        <v>14</v>
      </c>
      <c r="B142" s="130">
        <v>1.52</v>
      </c>
      <c r="C142" s="130">
        <v>33.21</v>
      </c>
      <c r="D142" s="130">
        <v>31.79</v>
      </c>
      <c r="E142" s="130">
        <v>31.2</v>
      </c>
      <c r="F142" s="130">
        <v>2.2799999999999998</v>
      </c>
      <c r="G142" s="130">
        <v>100</v>
      </c>
      <c r="H142" s="474">
        <v>131.3426</v>
      </c>
    </row>
    <row r="143" spans="1:8" x14ac:dyDescent="0.25">
      <c r="A143" s="75" t="s">
        <v>15</v>
      </c>
      <c r="B143" s="130">
        <v>7.02</v>
      </c>
      <c r="C143" s="130">
        <v>6.1</v>
      </c>
      <c r="D143" s="130">
        <v>76.16</v>
      </c>
      <c r="E143" s="130">
        <v>6.18</v>
      </c>
      <c r="F143" s="130">
        <v>4.54</v>
      </c>
      <c r="G143" s="130">
        <v>100</v>
      </c>
      <c r="H143" s="474">
        <v>791.87760000000003</v>
      </c>
    </row>
    <row r="144" spans="1:8" x14ac:dyDescent="0.25">
      <c r="A144" s="75" t="s">
        <v>16</v>
      </c>
      <c r="B144" s="130">
        <v>11.03</v>
      </c>
      <c r="C144" s="130">
        <v>46.38</v>
      </c>
      <c r="D144" s="130">
        <v>30.63</v>
      </c>
      <c r="E144" s="130">
        <v>2.38</v>
      </c>
      <c r="F144" s="130">
        <v>9.59</v>
      </c>
      <c r="G144" s="130">
        <v>100</v>
      </c>
      <c r="H144" s="474">
        <v>126.0414</v>
      </c>
    </row>
    <row r="145" spans="1:8" x14ac:dyDescent="0.25">
      <c r="A145" s="75" t="s">
        <v>67</v>
      </c>
      <c r="B145" s="130">
        <v>16.43</v>
      </c>
      <c r="C145" s="130">
        <v>37.79</v>
      </c>
      <c r="D145" s="130">
        <v>24.73</v>
      </c>
      <c r="E145" s="130">
        <v>16.93</v>
      </c>
      <c r="F145" s="130">
        <v>4.12</v>
      </c>
      <c r="G145" s="130">
        <v>100</v>
      </c>
      <c r="H145" s="474">
        <v>396.05360000000002</v>
      </c>
    </row>
    <row r="146" spans="1:8" x14ac:dyDescent="0.25">
      <c r="A146" s="75" t="s">
        <v>18</v>
      </c>
      <c r="B146" s="130">
        <v>19.850000000000001</v>
      </c>
      <c r="C146" s="130">
        <v>41.01</v>
      </c>
      <c r="D146" s="130">
        <v>14.42</v>
      </c>
      <c r="E146" s="130">
        <v>20.170000000000002</v>
      </c>
      <c r="F146" s="130">
        <v>4.55</v>
      </c>
      <c r="G146" s="130">
        <v>100</v>
      </c>
      <c r="H146" s="474">
        <v>337.14640000000003</v>
      </c>
    </row>
    <row r="147" spans="1:8" x14ac:dyDescent="0.25">
      <c r="A147" s="75" t="s">
        <v>44</v>
      </c>
      <c r="B147" s="130">
        <v>6.35</v>
      </c>
      <c r="C147" s="130">
        <v>12.93</v>
      </c>
      <c r="D147" s="130">
        <v>12.55</v>
      </c>
      <c r="E147" s="130">
        <v>12.76</v>
      </c>
      <c r="F147" s="130">
        <v>55.41</v>
      </c>
      <c r="G147" s="130">
        <v>100</v>
      </c>
      <c r="H147" s="474">
        <v>1205.9285</v>
      </c>
    </row>
    <row r="148" spans="1:8" x14ac:dyDescent="0.25">
      <c r="A148" s="75" t="s">
        <v>68</v>
      </c>
      <c r="B148" s="130">
        <v>14.84</v>
      </c>
      <c r="C148" s="130">
        <v>9.7799999999999994</v>
      </c>
      <c r="D148" s="130">
        <v>16.66</v>
      </c>
      <c r="E148" s="130">
        <v>13.4</v>
      </c>
      <c r="F148" s="130">
        <v>45.32</v>
      </c>
      <c r="G148" s="130">
        <v>100</v>
      </c>
      <c r="H148" s="474">
        <v>1296.1074000000001</v>
      </c>
    </row>
    <row r="149" spans="1:8" x14ac:dyDescent="0.25">
      <c r="A149" s="75" t="s">
        <v>19</v>
      </c>
      <c r="B149" s="130">
        <v>56.53</v>
      </c>
      <c r="C149" s="130">
        <v>31.48</v>
      </c>
      <c r="D149" s="130">
        <v>4</v>
      </c>
      <c r="E149" s="130">
        <v>6</v>
      </c>
      <c r="F149" s="130">
        <v>2</v>
      </c>
      <c r="G149" s="130">
        <v>100</v>
      </c>
      <c r="H149" s="474">
        <v>50.0246</v>
      </c>
    </row>
    <row r="150" spans="1:8" ht="15.75" thickBot="1" x14ac:dyDescent="0.3">
      <c r="A150" s="75" t="s">
        <v>48</v>
      </c>
      <c r="B150" s="130">
        <v>9.18</v>
      </c>
      <c r="C150" s="130">
        <v>19.97</v>
      </c>
      <c r="D150" s="130">
        <v>14.45</v>
      </c>
      <c r="E150" s="130">
        <v>6.99</v>
      </c>
      <c r="F150" s="130">
        <v>49.4</v>
      </c>
      <c r="G150" s="130">
        <v>100</v>
      </c>
      <c r="H150" s="474">
        <v>1884.1261999999999</v>
      </c>
    </row>
    <row r="151" spans="1:8" ht="15.75" thickBot="1" x14ac:dyDescent="0.3">
      <c r="A151" s="77" t="s">
        <v>20</v>
      </c>
      <c r="B151" s="128">
        <v>16.29</v>
      </c>
      <c r="C151" s="128">
        <v>27.57</v>
      </c>
      <c r="D151" s="128">
        <v>23.69</v>
      </c>
      <c r="E151" s="128">
        <v>10.14</v>
      </c>
      <c r="F151" s="128">
        <v>22.31</v>
      </c>
      <c r="G151" s="128">
        <v>100</v>
      </c>
      <c r="H151" s="472">
        <v>12172.392900000001</v>
      </c>
    </row>
    <row r="152" spans="1:8" ht="15.75" thickTop="1" x14ac:dyDescent="0.25"/>
    <row r="156" spans="1:8" x14ac:dyDescent="0.25">
      <c r="A156" s="25" t="s">
        <v>120</v>
      </c>
      <c r="B156" s="134"/>
      <c r="C156" s="134"/>
      <c r="D156" s="134"/>
      <c r="E156" s="134"/>
      <c r="F156" s="134"/>
      <c r="G156" s="134"/>
      <c r="H156" s="134"/>
    </row>
    <row r="157" spans="1:8" ht="15.75" thickBot="1" x14ac:dyDescent="0.3">
      <c r="A157" s="67"/>
      <c r="B157" s="134"/>
      <c r="C157" s="134"/>
      <c r="D157" s="134"/>
      <c r="E157" s="134"/>
      <c r="F157" s="134"/>
      <c r="G157" s="134"/>
      <c r="H157" s="134"/>
    </row>
    <row r="158" spans="1:8" ht="15.75" thickTop="1" x14ac:dyDescent="0.25">
      <c r="A158" s="512" t="s">
        <v>121</v>
      </c>
      <c r="B158" s="511" t="s">
        <v>114</v>
      </c>
      <c r="C158" s="511"/>
      <c r="D158" s="511"/>
      <c r="E158" s="511"/>
      <c r="F158" s="511"/>
      <c r="G158" s="511"/>
      <c r="H158" s="511"/>
    </row>
    <row r="159" spans="1:8" ht="15.75" thickBot="1" x14ac:dyDescent="0.3">
      <c r="A159" s="513"/>
      <c r="B159" s="140" t="s">
        <v>115</v>
      </c>
      <c r="C159" s="140" t="s">
        <v>116</v>
      </c>
      <c r="D159" s="140" t="s">
        <v>117</v>
      </c>
      <c r="E159" s="140" t="s">
        <v>118</v>
      </c>
      <c r="F159" s="140" t="s">
        <v>119</v>
      </c>
      <c r="G159" s="140" t="s">
        <v>20</v>
      </c>
      <c r="H159" s="140" t="s">
        <v>107</v>
      </c>
    </row>
    <row r="160" spans="1:8" x14ac:dyDescent="0.25">
      <c r="A160" s="69" t="s">
        <v>103</v>
      </c>
      <c r="B160" s="136">
        <v>61.31</v>
      </c>
      <c r="C160" s="136">
        <v>26.11</v>
      </c>
      <c r="D160" s="136">
        <v>5.18</v>
      </c>
      <c r="E160" s="136">
        <v>4.38</v>
      </c>
      <c r="F160" s="136">
        <v>3.03</v>
      </c>
      <c r="G160" s="136">
        <v>100</v>
      </c>
      <c r="H160" s="477">
        <v>4073</v>
      </c>
    </row>
    <row r="161" spans="1:8" x14ac:dyDescent="0.25">
      <c r="A161" s="69" t="s">
        <v>104</v>
      </c>
      <c r="B161" s="136">
        <v>36.450000000000003</v>
      </c>
      <c r="C161" s="136">
        <v>27.32</v>
      </c>
      <c r="D161" s="136">
        <v>10.53</v>
      </c>
      <c r="E161" s="136">
        <v>9.9600000000000009</v>
      </c>
      <c r="F161" s="136">
        <v>15.75</v>
      </c>
      <c r="G161" s="136">
        <v>100</v>
      </c>
      <c r="H161" s="477">
        <v>7319</v>
      </c>
    </row>
    <row r="162" spans="1:8" x14ac:dyDescent="0.25">
      <c r="A162" s="69" t="s">
        <v>105</v>
      </c>
      <c r="B162" s="136">
        <v>22.14</v>
      </c>
      <c r="C162" s="136">
        <v>19.420000000000002</v>
      </c>
      <c r="D162" s="136">
        <v>11.62</v>
      </c>
      <c r="E162" s="136">
        <v>10.71</v>
      </c>
      <c r="F162" s="136">
        <v>36.119999999999997</v>
      </c>
      <c r="G162" s="136">
        <v>100</v>
      </c>
      <c r="H162" s="477">
        <v>551</v>
      </c>
    </row>
    <row r="163" spans="1:8" ht="15.75" thickBot="1" x14ac:dyDescent="0.3">
      <c r="A163" s="74" t="s">
        <v>122</v>
      </c>
      <c r="B163" s="140">
        <v>22.61</v>
      </c>
      <c r="C163" s="140">
        <v>24.78</v>
      </c>
      <c r="D163" s="140">
        <v>10.87</v>
      </c>
      <c r="E163" s="140">
        <v>10</v>
      </c>
      <c r="F163" s="140">
        <v>31.74</v>
      </c>
      <c r="G163" s="140">
        <v>100</v>
      </c>
      <c r="H163" s="478">
        <v>230</v>
      </c>
    </row>
    <row r="164" spans="1:8" ht="15.75" thickBot="1" x14ac:dyDescent="0.3">
      <c r="A164" s="71" t="s">
        <v>20</v>
      </c>
      <c r="B164" s="132">
        <v>43.86</v>
      </c>
      <c r="C164" s="132">
        <v>26.51</v>
      </c>
      <c r="D164" s="132">
        <v>8.8000000000000007</v>
      </c>
      <c r="E164" s="132">
        <v>8.1300000000000008</v>
      </c>
      <c r="F164" s="132">
        <v>12.72</v>
      </c>
      <c r="G164" s="132">
        <v>100</v>
      </c>
      <c r="H164" s="476">
        <v>12172</v>
      </c>
    </row>
    <row r="165" spans="1:8" ht="15.75" thickTop="1" x14ac:dyDescent="0.25"/>
    <row r="168" spans="1:8" x14ac:dyDescent="0.25">
      <c r="A168" s="25" t="s">
        <v>123</v>
      </c>
    </row>
    <row r="169" spans="1:8" ht="15.75" thickBot="1" x14ac:dyDescent="0.3"/>
    <row r="170" spans="1:8" ht="15.75" thickTop="1" x14ac:dyDescent="0.25">
      <c r="A170" s="512" t="s">
        <v>90</v>
      </c>
      <c r="B170" s="511" t="s">
        <v>124</v>
      </c>
      <c r="C170" s="511"/>
      <c r="D170" s="511"/>
    </row>
    <row r="171" spans="1:8" ht="15.75" thickBot="1" x14ac:dyDescent="0.3">
      <c r="A171" s="513"/>
      <c r="B171" s="142" t="s">
        <v>125</v>
      </c>
      <c r="C171" s="142" t="s">
        <v>126</v>
      </c>
      <c r="D171" s="142" t="s">
        <v>20</v>
      </c>
    </row>
    <row r="172" spans="1:8" x14ac:dyDescent="0.25">
      <c r="A172" s="69" t="s">
        <v>6</v>
      </c>
      <c r="B172" s="474">
        <v>4481.9872999999998</v>
      </c>
      <c r="C172" s="474">
        <v>431.8272</v>
      </c>
      <c r="D172" s="474">
        <v>4913.8144999999995</v>
      </c>
    </row>
    <row r="173" spans="1:8" x14ac:dyDescent="0.25">
      <c r="A173" s="69" t="s">
        <v>7</v>
      </c>
      <c r="B173" s="474">
        <v>22393.766</v>
      </c>
      <c r="C173" s="474">
        <v>9988.7306000000008</v>
      </c>
      <c r="D173" s="474">
        <v>32382.496599999999</v>
      </c>
    </row>
    <row r="174" spans="1:8" x14ac:dyDescent="0.25">
      <c r="A174" s="69" t="s">
        <v>64</v>
      </c>
      <c r="B174" s="474">
        <v>1177</v>
      </c>
      <c r="C174" s="474">
        <v>256</v>
      </c>
      <c r="D174" s="474">
        <v>1433</v>
      </c>
    </row>
    <row r="175" spans="1:8" x14ac:dyDescent="0.25">
      <c r="A175" s="64" t="s">
        <v>65</v>
      </c>
      <c r="B175" s="474">
        <v>1040.4614999999999</v>
      </c>
      <c r="C175" s="474">
        <v>361.12459999999999</v>
      </c>
      <c r="D175" s="474">
        <v>1401.5861</v>
      </c>
    </row>
    <row r="176" spans="1:8" x14ac:dyDescent="0.25">
      <c r="A176" s="69" t="s">
        <v>10</v>
      </c>
      <c r="B176" s="474">
        <v>10606.3285</v>
      </c>
      <c r="C176" s="474">
        <v>2350.8497000000002</v>
      </c>
      <c r="D176" s="474">
        <v>12957.1782</v>
      </c>
    </row>
    <row r="177" spans="1:4" x14ac:dyDescent="0.25">
      <c r="A177" s="64" t="s">
        <v>66</v>
      </c>
      <c r="B177" s="474">
        <v>15128.565399999999</v>
      </c>
      <c r="C177" s="474">
        <v>5427.8726999999999</v>
      </c>
      <c r="D177" s="474">
        <v>20556.438099999999</v>
      </c>
    </row>
    <row r="178" spans="1:4" x14ac:dyDescent="0.25">
      <c r="A178" s="69" t="s">
        <v>12</v>
      </c>
      <c r="B178" s="474">
        <v>4344.3184000000001</v>
      </c>
      <c r="C178" s="474">
        <v>1405.3058000000001</v>
      </c>
      <c r="D178" s="474">
        <v>5749.6242000000002</v>
      </c>
    </row>
    <row r="179" spans="1:4" x14ac:dyDescent="0.25">
      <c r="A179" s="69" t="s">
        <v>13</v>
      </c>
      <c r="B179" s="474">
        <v>8182.9875000000002</v>
      </c>
      <c r="C179" s="474">
        <v>4893.2098999999998</v>
      </c>
      <c r="D179" s="474">
        <v>13076.197400000001</v>
      </c>
    </row>
    <row r="180" spans="1:4" x14ac:dyDescent="0.25">
      <c r="A180" s="69" t="s">
        <v>14</v>
      </c>
      <c r="B180" s="474">
        <v>1575.1093000000001</v>
      </c>
      <c r="C180" s="474">
        <v>589.00459999999998</v>
      </c>
      <c r="D180" s="474">
        <v>2164.1139000000003</v>
      </c>
    </row>
    <row r="181" spans="1:4" x14ac:dyDescent="0.25">
      <c r="A181" s="69" t="s">
        <v>15</v>
      </c>
      <c r="B181" s="474">
        <v>6735.6000999999997</v>
      </c>
      <c r="C181" s="474">
        <v>6267.5861999999997</v>
      </c>
      <c r="D181" s="474">
        <v>13003.186299999999</v>
      </c>
    </row>
    <row r="182" spans="1:4" x14ac:dyDescent="0.25">
      <c r="A182" s="69" t="s">
        <v>16</v>
      </c>
      <c r="B182" s="474">
        <v>1013.3273</v>
      </c>
      <c r="C182" s="474">
        <v>410.88959999999997</v>
      </c>
      <c r="D182" s="474">
        <v>1424.2168999999999</v>
      </c>
    </row>
    <row r="183" spans="1:4" x14ac:dyDescent="0.25">
      <c r="A183" s="69" t="s">
        <v>67</v>
      </c>
      <c r="B183" s="474">
        <v>1827.8743999999999</v>
      </c>
      <c r="C183" s="474">
        <v>779.39859999999999</v>
      </c>
      <c r="D183" s="474">
        <v>2607.2730000000001</v>
      </c>
    </row>
    <row r="184" spans="1:4" x14ac:dyDescent="0.25">
      <c r="A184" s="69" t="s">
        <v>18</v>
      </c>
      <c r="B184" s="474">
        <v>18735.0232</v>
      </c>
      <c r="C184" s="474">
        <v>3767.9630000000002</v>
      </c>
      <c r="D184" s="474">
        <v>22502.986199999999</v>
      </c>
    </row>
    <row r="185" spans="1:4" x14ac:dyDescent="0.25">
      <c r="A185" s="69" t="s">
        <v>44</v>
      </c>
      <c r="B185" s="474">
        <v>19717.820100000001</v>
      </c>
      <c r="C185" s="474">
        <v>11756.5231</v>
      </c>
      <c r="D185" s="474">
        <v>31474.343200000003</v>
      </c>
    </row>
    <row r="186" spans="1:4" x14ac:dyDescent="0.25">
      <c r="A186" s="69" t="s">
        <v>68</v>
      </c>
      <c r="B186" s="474">
        <v>13808.0015</v>
      </c>
      <c r="C186" s="474">
        <v>14039.094499999999</v>
      </c>
      <c r="D186" s="474">
        <v>27847.095999999998</v>
      </c>
    </row>
    <row r="187" spans="1:4" x14ac:dyDescent="0.25">
      <c r="A187" s="69" t="s">
        <v>19</v>
      </c>
      <c r="B187" s="474">
        <v>819.80409999999995</v>
      </c>
      <c r="C187" s="474">
        <v>567.65390000000002</v>
      </c>
      <c r="D187" s="474">
        <v>1387.4580000000001</v>
      </c>
    </row>
    <row r="188" spans="1:4" ht="15.75" thickBot="1" x14ac:dyDescent="0.3">
      <c r="A188" s="69" t="s">
        <v>48</v>
      </c>
      <c r="B188" s="474">
        <v>16130.6304</v>
      </c>
      <c r="C188" s="474">
        <v>5512.4780000000001</v>
      </c>
      <c r="D188" s="474">
        <v>21643.108400000001</v>
      </c>
    </row>
    <row r="189" spans="1:4" ht="15.75" thickBot="1" x14ac:dyDescent="0.3">
      <c r="A189" s="65" t="s">
        <v>20</v>
      </c>
      <c r="B189" s="472">
        <v>147718.60519999999</v>
      </c>
      <c r="C189" s="472">
        <v>68805.512199999997</v>
      </c>
      <c r="D189" s="472">
        <v>216524.11739999999</v>
      </c>
    </row>
    <row r="190" spans="1:4" ht="15.75" thickTop="1" x14ac:dyDescent="0.25"/>
    <row r="191" spans="1:4" x14ac:dyDescent="0.25">
      <c r="B191" s="143"/>
      <c r="C191" s="143"/>
      <c r="D191" s="143"/>
    </row>
    <row r="192" spans="1:4" x14ac:dyDescent="0.25">
      <c r="A192" s="2" t="s">
        <v>127</v>
      </c>
    </row>
    <row r="193" spans="1:7" ht="15.75" thickBot="1" x14ac:dyDescent="0.3"/>
    <row r="194" spans="1:7" ht="83.25" thickTop="1" x14ac:dyDescent="0.25">
      <c r="A194" s="93" t="s">
        <v>128</v>
      </c>
      <c r="B194" s="144" t="s">
        <v>6</v>
      </c>
      <c r="C194" s="144" t="s">
        <v>7</v>
      </c>
      <c r="D194" s="144" t="s">
        <v>129</v>
      </c>
      <c r="E194" s="145" t="s">
        <v>9</v>
      </c>
      <c r="F194" s="144" t="s">
        <v>10</v>
      </c>
      <c r="G194" s="144" t="s">
        <v>20</v>
      </c>
    </row>
    <row r="195" spans="1:7" x14ac:dyDescent="0.25">
      <c r="A195" s="95" t="s">
        <v>130</v>
      </c>
      <c r="B195" s="146">
        <v>1.2727999999999999</v>
      </c>
      <c r="C195" s="146">
        <v>8.4812999999999992</v>
      </c>
      <c r="D195" s="146">
        <v>0</v>
      </c>
      <c r="E195" s="146">
        <v>1.7729999999999999</v>
      </c>
      <c r="F195" s="146">
        <v>0.55900000000000005</v>
      </c>
      <c r="G195" s="146">
        <v>12.0861</v>
      </c>
    </row>
    <row r="196" spans="1:7" x14ac:dyDescent="0.25">
      <c r="A196" s="95" t="s">
        <v>131</v>
      </c>
      <c r="B196" s="146">
        <v>85.041200000000003</v>
      </c>
      <c r="C196" s="146">
        <v>567.00990000000002</v>
      </c>
      <c r="D196" s="146">
        <v>0</v>
      </c>
      <c r="E196" s="146">
        <v>18.237099999999998</v>
      </c>
      <c r="F196" s="146">
        <v>2.5415000000000001</v>
      </c>
      <c r="G196" s="146">
        <v>672.8297</v>
      </c>
    </row>
    <row r="197" spans="1:7" x14ac:dyDescent="0.25">
      <c r="A197" s="95" t="s">
        <v>132</v>
      </c>
      <c r="B197" s="146">
        <v>0</v>
      </c>
      <c r="C197" s="146">
        <v>4.577</v>
      </c>
      <c r="D197" s="146">
        <v>115.61160000000001</v>
      </c>
      <c r="E197" s="146">
        <v>0</v>
      </c>
      <c r="F197" s="146">
        <v>0</v>
      </c>
      <c r="G197" s="146">
        <v>120.18860000000001</v>
      </c>
    </row>
    <row r="198" spans="1:7" x14ac:dyDescent="0.25">
      <c r="A198" s="95" t="s">
        <v>133</v>
      </c>
      <c r="B198" s="146">
        <v>0</v>
      </c>
      <c r="C198" s="146">
        <v>0</v>
      </c>
      <c r="D198" s="146">
        <v>0</v>
      </c>
      <c r="E198" s="146">
        <v>1.8857999999999999</v>
      </c>
      <c r="F198" s="146">
        <v>0.3095</v>
      </c>
      <c r="G198" s="146">
        <v>2.1953</v>
      </c>
    </row>
    <row r="199" spans="1:7" x14ac:dyDescent="0.25">
      <c r="A199" s="95" t="s">
        <v>134</v>
      </c>
      <c r="B199" s="146">
        <v>0</v>
      </c>
      <c r="C199" s="146">
        <v>0</v>
      </c>
      <c r="D199" s="146">
        <v>0</v>
      </c>
      <c r="E199" s="146">
        <v>0</v>
      </c>
      <c r="F199" s="146">
        <v>383.4579</v>
      </c>
      <c r="G199" s="146">
        <v>383.4579</v>
      </c>
    </row>
    <row r="200" spans="1:7" x14ac:dyDescent="0.25">
      <c r="A200" s="95" t="s">
        <v>135</v>
      </c>
      <c r="B200" s="146">
        <v>0</v>
      </c>
      <c r="C200" s="146">
        <v>0</v>
      </c>
      <c r="D200" s="146">
        <v>0</v>
      </c>
      <c r="E200" s="146">
        <v>0</v>
      </c>
      <c r="F200" s="146">
        <v>9.5126000000000008</v>
      </c>
      <c r="G200" s="146">
        <v>9.5126000000000008</v>
      </c>
    </row>
    <row r="201" spans="1:7" x14ac:dyDescent="0.25">
      <c r="A201" s="95" t="s">
        <v>136</v>
      </c>
      <c r="B201" s="146">
        <v>0</v>
      </c>
      <c r="C201" s="146">
        <v>0.21940000000000001</v>
      </c>
      <c r="D201" s="146">
        <v>0</v>
      </c>
      <c r="E201" s="146">
        <v>0</v>
      </c>
      <c r="F201" s="146">
        <v>0</v>
      </c>
      <c r="G201" s="146">
        <v>0.21940000000000001</v>
      </c>
    </row>
    <row r="202" spans="1:7" x14ac:dyDescent="0.25">
      <c r="A202" s="95" t="s">
        <v>137</v>
      </c>
      <c r="B202" s="146">
        <v>0</v>
      </c>
      <c r="C202" s="146">
        <v>6.6873999999999993</v>
      </c>
      <c r="D202" s="146">
        <v>0</v>
      </c>
      <c r="E202" s="146">
        <v>0</v>
      </c>
      <c r="F202" s="146">
        <v>0</v>
      </c>
      <c r="G202" s="146">
        <v>6.6873999999999993</v>
      </c>
    </row>
    <row r="203" spans="1:7" x14ac:dyDescent="0.25">
      <c r="A203" s="95" t="s">
        <v>138</v>
      </c>
      <c r="B203" s="146">
        <v>0</v>
      </c>
      <c r="C203" s="146">
        <v>3.1425999999999998</v>
      </c>
      <c r="D203" s="146">
        <v>0</v>
      </c>
      <c r="E203" s="146">
        <v>0</v>
      </c>
      <c r="F203" s="146">
        <v>0</v>
      </c>
      <c r="G203" s="146">
        <v>3.1425999999999998</v>
      </c>
    </row>
    <row r="204" spans="1:7" x14ac:dyDescent="0.25">
      <c r="A204" s="95" t="s">
        <v>139</v>
      </c>
      <c r="B204" s="146">
        <v>0</v>
      </c>
      <c r="C204" s="146">
        <v>0</v>
      </c>
      <c r="D204" s="146">
        <v>0</v>
      </c>
      <c r="E204" s="146">
        <v>0</v>
      </c>
      <c r="F204" s="146">
        <v>0</v>
      </c>
      <c r="G204" s="146">
        <v>0</v>
      </c>
    </row>
    <row r="205" spans="1:7" x14ac:dyDescent="0.25">
      <c r="A205" s="95" t="s">
        <v>140</v>
      </c>
      <c r="B205" s="146">
        <v>0</v>
      </c>
      <c r="C205" s="146">
        <v>1.7458</v>
      </c>
      <c r="D205" s="146">
        <v>0</v>
      </c>
      <c r="E205" s="146">
        <v>0</v>
      </c>
      <c r="F205" s="146">
        <v>0</v>
      </c>
      <c r="G205" s="146">
        <v>1.7458</v>
      </c>
    </row>
    <row r="206" spans="1:7" x14ac:dyDescent="0.25">
      <c r="A206" s="95" t="s">
        <v>141</v>
      </c>
      <c r="B206" s="146">
        <v>0</v>
      </c>
      <c r="C206" s="146">
        <v>2E-3</v>
      </c>
      <c r="D206" s="146">
        <v>0</v>
      </c>
      <c r="E206" s="146">
        <v>0</v>
      </c>
      <c r="F206" s="146">
        <v>0</v>
      </c>
      <c r="G206" s="146">
        <v>2E-3</v>
      </c>
    </row>
    <row r="207" spans="1:7" x14ac:dyDescent="0.25">
      <c r="A207" s="95" t="s">
        <v>142</v>
      </c>
      <c r="B207" s="146">
        <v>0.26700000000000002</v>
      </c>
      <c r="C207" s="146">
        <v>1.6782999999999999</v>
      </c>
      <c r="D207" s="146">
        <v>0</v>
      </c>
      <c r="E207" s="146">
        <v>5.91E-2</v>
      </c>
      <c r="F207" s="146">
        <v>2.1170999999999998</v>
      </c>
      <c r="G207" s="146">
        <v>4.1215999999999999</v>
      </c>
    </row>
    <row r="208" spans="1:7" x14ac:dyDescent="0.25">
      <c r="A208" s="96" t="s">
        <v>143</v>
      </c>
      <c r="B208" s="147">
        <v>0.93200000000000005</v>
      </c>
      <c r="C208" s="147">
        <v>26.7727</v>
      </c>
      <c r="D208" s="147">
        <v>30.887400000000003</v>
      </c>
      <c r="E208" s="147">
        <v>18.048400000000001</v>
      </c>
      <c r="F208" s="147">
        <v>66.588999999999999</v>
      </c>
      <c r="G208" s="147">
        <v>143.2296</v>
      </c>
    </row>
    <row r="209" spans="1:7" ht="15.75" thickBot="1" x14ac:dyDescent="0.3">
      <c r="A209" s="97" t="s">
        <v>20</v>
      </c>
      <c r="B209" s="148">
        <v>87.541699999999992</v>
      </c>
      <c r="C209" s="148">
        <v>621.19130000000007</v>
      </c>
      <c r="D209" s="148">
        <v>146.499</v>
      </c>
      <c r="E209" s="148">
        <v>40.003500000000003</v>
      </c>
      <c r="F209" s="148">
        <v>465.37990000000002</v>
      </c>
      <c r="G209" s="148">
        <v>1360.6152999999999</v>
      </c>
    </row>
    <row r="210" spans="1:7" ht="15.75" thickTop="1" x14ac:dyDescent="0.25"/>
    <row r="212" spans="1:7" x14ac:dyDescent="0.25">
      <c r="A212" s="99" t="s">
        <v>158</v>
      </c>
    </row>
    <row r="213" spans="1:7" ht="15.75" thickBot="1" x14ac:dyDescent="0.3"/>
    <row r="214" spans="1:7" ht="83.25" thickTop="1" x14ac:dyDescent="0.25">
      <c r="A214" s="98" t="s">
        <v>144</v>
      </c>
      <c r="B214" s="149" t="s">
        <v>6</v>
      </c>
      <c r="C214" s="149" t="s">
        <v>7</v>
      </c>
      <c r="D214" s="149" t="s">
        <v>129</v>
      </c>
      <c r="E214" s="149" t="s">
        <v>9</v>
      </c>
      <c r="F214" s="149" t="s">
        <v>10</v>
      </c>
      <c r="G214" s="149" t="s">
        <v>20</v>
      </c>
    </row>
    <row r="215" spans="1:7" x14ac:dyDescent="0.25">
      <c r="A215" s="94" t="s">
        <v>145</v>
      </c>
      <c r="B215" s="150">
        <v>1.1900999999999999</v>
      </c>
      <c r="C215" s="150">
        <v>7.9641999999999999</v>
      </c>
      <c r="D215" s="150">
        <v>0</v>
      </c>
      <c r="E215" s="150">
        <v>1.1875</v>
      </c>
      <c r="F215" s="150">
        <v>0.51039999999999996</v>
      </c>
      <c r="G215" s="150">
        <v>10.8522</v>
      </c>
    </row>
    <row r="216" spans="1:7" x14ac:dyDescent="0.25">
      <c r="A216" s="95" t="s">
        <v>146</v>
      </c>
      <c r="B216" s="146">
        <v>57.307600000000001</v>
      </c>
      <c r="C216" s="146">
        <v>347.14759999999995</v>
      </c>
      <c r="D216" s="146">
        <v>0</v>
      </c>
      <c r="E216" s="146">
        <v>15.289899999999999</v>
      </c>
      <c r="F216" s="146">
        <v>0.88090000000000002</v>
      </c>
      <c r="G216" s="146">
        <v>420.62609999999995</v>
      </c>
    </row>
    <row r="217" spans="1:7" x14ac:dyDescent="0.25">
      <c r="A217" s="95" t="s">
        <v>147</v>
      </c>
      <c r="B217" s="146">
        <v>6.7306999999999997</v>
      </c>
      <c r="C217" s="146">
        <v>13.104899999999999</v>
      </c>
      <c r="D217" s="146">
        <v>0</v>
      </c>
      <c r="E217" s="146">
        <v>0</v>
      </c>
      <c r="F217" s="146">
        <v>8.0000000000000004E-4</v>
      </c>
      <c r="G217" s="146">
        <v>19.836400000000001</v>
      </c>
    </row>
    <row r="218" spans="1:7" x14ac:dyDescent="0.25">
      <c r="A218" s="95" t="s">
        <v>148</v>
      </c>
      <c r="B218" s="146">
        <v>0</v>
      </c>
      <c r="C218" s="146">
        <v>0</v>
      </c>
      <c r="D218" s="146">
        <v>0</v>
      </c>
      <c r="E218" s="146">
        <v>5.5217000000000001</v>
      </c>
      <c r="F218" s="146">
        <v>248.22320000000002</v>
      </c>
      <c r="G218" s="146">
        <v>253.7449</v>
      </c>
    </row>
    <row r="219" spans="1:7" x14ac:dyDescent="0.25">
      <c r="A219" s="95" t="s">
        <v>149</v>
      </c>
      <c r="B219" s="146">
        <v>0</v>
      </c>
      <c r="C219" s="146">
        <v>2.0690999999999997</v>
      </c>
      <c r="D219" s="146">
        <v>0</v>
      </c>
      <c r="E219" s="146">
        <v>0</v>
      </c>
      <c r="F219" s="146">
        <v>0</v>
      </c>
      <c r="G219" s="146">
        <v>2.0690999999999997</v>
      </c>
    </row>
    <row r="220" spans="1:7" x14ac:dyDescent="0.25">
      <c r="A220" s="95" t="s">
        <v>150</v>
      </c>
      <c r="B220" s="146">
        <v>5.9200000000000003E-2</v>
      </c>
      <c r="C220" s="146">
        <v>0.16090000000000002</v>
      </c>
      <c r="D220" s="146">
        <v>1E-4</v>
      </c>
      <c r="E220" s="146">
        <v>1.6399999999999998E-2</v>
      </c>
      <c r="F220" s="146">
        <v>11.819600000000001</v>
      </c>
      <c r="G220" s="146">
        <v>12.056100000000001</v>
      </c>
    </row>
    <row r="221" spans="1:7" x14ac:dyDescent="0.25">
      <c r="A221" s="95" t="s">
        <v>151</v>
      </c>
      <c r="B221" s="146">
        <v>0.38039999999999996</v>
      </c>
      <c r="C221" s="146">
        <v>2.6606000000000001</v>
      </c>
      <c r="D221" s="146">
        <v>0.72770000000000001</v>
      </c>
      <c r="E221" s="146">
        <v>0.1827</v>
      </c>
      <c r="F221" s="146">
        <v>2.2129000000000003</v>
      </c>
      <c r="G221" s="146">
        <v>6.1642999999999999</v>
      </c>
    </row>
    <row r="222" spans="1:7" x14ac:dyDescent="0.25">
      <c r="A222" s="95" t="s">
        <v>152</v>
      </c>
      <c r="B222" s="146">
        <v>6.0137999999999998</v>
      </c>
      <c r="C222" s="146">
        <v>90.213899999999995</v>
      </c>
      <c r="D222" s="146">
        <v>104.65960000000001</v>
      </c>
      <c r="E222" s="146">
        <v>9.190100000000001</v>
      </c>
      <c r="F222" s="146">
        <v>77.949699999999993</v>
      </c>
      <c r="G222" s="146">
        <v>288.02709999999996</v>
      </c>
    </row>
    <row r="223" spans="1:7" x14ac:dyDescent="0.25">
      <c r="A223" s="95" t="s">
        <v>153</v>
      </c>
      <c r="B223" s="146">
        <v>5.1848999999999998</v>
      </c>
      <c r="C223" s="146">
        <v>63.558</v>
      </c>
      <c r="D223" s="146">
        <v>13.9908</v>
      </c>
      <c r="E223" s="146">
        <v>8.4625000000000004</v>
      </c>
      <c r="F223" s="146">
        <v>43.667400000000001</v>
      </c>
      <c r="G223" s="146">
        <v>134.86370000000002</v>
      </c>
    </row>
    <row r="224" spans="1:7" x14ac:dyDescent="0.25">
      <c r="A224" s="95" t="s">
        <v>154</v>
      </c>
      <c r="B224" s="146">
        <v>0.46960000000000002</v>
      </c>
      <c r="C224" s="146">
        <v>19.751300000000001</v>
      </c>
      <c r="D224" s="146">
        <v>5.8484999999999996</v>
      </c>
      <c r="E224" s="146">
        <v>5.6600000000000004E-2</v>
      </c>
      <c r="F224" s="146">
        <v>24.071300000000001</v>
      </c>
      <c r="G224" s="146">
        <v>50.197300000000006</v>
      </c>
    </row>
    <row r="225" spans="1:7" x14ac:dyDescent="0.25">
      <c r="A225" s="95" t="s">
        <v>155</v>
      </c>
      <c r="B225" s="146">
        <v>1.8090999999999999</v>
      </c>
      <c r="C225" s="146">
        <v>2.4894000000000003</v>
      </c>
      <c r="D225" s="146">
        <v>0.69620000000000004</v>
      </c>
      <c r="E225" s="146">
        <v>0.50449999999999995</v>
      </c>
      <c r="F225" s="146">
        <v>4.7473000000000001</v>
      </c>
      <c r="G225" s="146">
        <v>10.246499999999999</v>
      </c>
    </row>
    <row r="226" spans="1:7" x14ac:dyDescent="0.25">
      <c r="A226" s="95" t="s">
        <v>156</v>
      </c>
      <c r="B226" s="146">
        <v>1.7078</v>
      </c>
      <c r="C226" s="146">
        <v>52.469499999999996</v>
      </c>
      <c r="D226" s="146">
        <v>12.145100000000001</v>
      </c>
      <c r="E226" s="146">
        <v>4.3571</v>
      </c>
      <c r="F226" s="146">
        <v>32.236800000000002</v>
      </c>
      <c r="G226" s="146">
        <v>102.9164</v>
      </c>
    </row>
    <row r="227" spans="1:7" x14ac:dyDescent="0.25">
      <c r="A227" s="96" t="s">
        <v>157</v>
      </c>
      <c r="B227" s="147">
        <v>4.9456999999999995</v>
      </c>
      <c r="C227" s="147">
        <v>21.644500000000001</v>
      </c>
      <c r="D227" s="147">
        <v>1.5575000000000001</v>
      </c>
      <c r="E227" s="147">
        <v>7.0999999999999995E-3</v>
      </c>
      <c r="F227" s="147">
        <v>29.4041</v>
      </c>
      <c r="G227" s="147">
        <v>57.558999999999997</v>
      </c>
    </row>
    <row r="228" spans="1:7" ht="15.75" thickBot="1" x14ac:dyDescent="0.3">
      <c r="A228" s="97" t="s">
        <v>20</v>
      </c>
      <c r="B228" s="148">
        <v>85.799000000000007</v>
      </c>
      <c r="C228" s="148">
        <v>623.23400000000004</v>
      </c>
      <c r="D228" s="148">
        <v>139.62549999999999</v>
      </c>
      <c r="E228" s="148">
        <v>44.776199999999996</v>
      </c>
      <c r="F228" s="148">
        <v>475.72449999999998</v>
      </c>
      <c r="G228" s="148">
        <v>1369.1593</v>
      </c>
    </row>
    <row r="229" spans="1:7" ht="15.75" thickTop="1" x14ac:dyDescent="0.25"/>
    <row r="232" spans="1:7" x14ac:dyDescent="0.25">
      <c r="A232" s="99" t="s">
        <v>159</v>
      </c>
    </row>
    <row r="233" spans="1:7" ht="15.75" thickBot="1" x14ac:dyDescent="0.3"/>
    <row r="234" spans="1:7" ht="83.25" thickTop="1" x14ac:dyDescent="0.25">
      <c r="A234" s="100" t="s">
        <v>168</v>
      </c>
      <c r="B234" s="151" t="s">
        <v>6</v>
      </c>
      <c r="C234" s="151" t="s">
        <v>7</v>
      </c>
      <c r="D234" s="151" t="s">
        <v>129</v>
      </c>
      <c r="E234" s="151" t="s">
        <v>9</v>
      </c>
      <c r="F234" s="151" t="s">
        <v>10</v>
      </c>
      <c r="G234" s="152" t="s">
        <v>20</v>
      </c>
    </row>
    <row r="235" spans="1:7" x14ac:dyDescent="0.25">
      <c r="A235" s="101" t="s">
        <v>169</v>
      </c>
      <c r="B235" s="153">
        <v>13.000200000000001</v>
      </c>
      <c r="C235" s="153">
        <v>616.96950000000004</v>
      </c>
      <c r="D235" s="153">
        <v>471.47309999999999</v>
      </c>
      <c r="E235" s="153">
        <v>88.775600000000011</v>
      </c>
      <c r="F235" s="153">
        <v>447.76990000000001</v>
      </c>
      <c r="G235" s="153">
        <v>1637.9882</v>
      </c>
    </row>
    <row r="236" spans="1:7" x14ac:dyDescent="0.25">
      <c r="A236" s="102" t="s">
        <v>170</v>
      </c>
      <c r="B236" s="154">
        <v>12.735700000000001</v>
      </c>
      <c r="C236" s="154">
        <v>534.9375</v>
      </c>
      <c r="D236" s="154">
        <v>231.0017</v>
      </c>
      <c r="E236" s="154">
        <v>61.639800000000001</v>
      </c>
      <c r="F236" s="154">
        <v>366.94029999999998</v>
      </c>
      <c r="G236" s="154">
        <v>1207.2550000000001</v>
      </c>
    </row>
    <row r="237" spans="1:7" x14ac:dyDescent="0.25">
      <c r="A237" s="103" t="s">
        <v>171</v>
      </c>
      <c r="B237" s="154">
        <v>1.1910000000000001</v>
      </c>
      <c r="C237" s="154">
        <v>50.737400000000001</v>
      </c>
      <c r="D237" s="154">
        <v>4.3996000000000004</v>
      </c>
      <c r="E237" s="154">
        <v>2.87E-2</v>
      </c>
      <c r="F237" s="154">
        <v>143.99929999999998</v>
      </c>
      <c r="G237" s="154">
        <v>200.35599999999999</v>
      </c>
    </row>
    <row r="238" spans="1:7" x14ac:dyDescent="0.25">
      <c r="A238" s="103" t="s">
        <v>172</v>
      </c>
      <c r="B238" s="154">
        <v>2.1698000000000004</v>
      </c>
      <c r="C238" s="154">
        <v>108.41969999999999</v>
      </c>
      <c r="D238" s="154">
        <v>18.391599999999997</v>
      </c>
      <c r="E238" s="154">
        <v>8.4040999999999997</v>
      </c>
      <c r="F238" s="154">
        <v>18.870999999999999</v>
      </c>
      <c r="G238" s="154">
        <v>156.25629999999998</v>
      </c>
    </row>
    <row r="239" spans="1:7" x14ac:dyDescent="0.25">
      <c r="A239" s="103" t="s">
        <v>173</v>
      </c>
      <c r="B239" s="154">
        <v>8.4833999999999996</v>
      </c>
      <c r="C239" s="154">
        <v>325.90100000000001</v>
      </c>
      <c r="D239" s="154">
        <v>205.18810000000002</v>
      </c>
      <c r="E239" s="154">
        <v>51.907300000000006</v>
      </c>
      <c r="F239" s="154">
        <v>151.2724</v>
      </c>
      <c r="G239" s="154">
        <v>742.7521999999999</v>
      </c>
    </row>
    <row r="240" spans="1:7" x14ac:dyDescent="0.25">
      <c r="A240" s="103" t="s">
        <v>174</v>
      </c>
      <c r="B240" s="154">
        <v>0.89149999999999996</v>
      </c>
      <c r="C240" s="154">
        <v>49.8795</v>
      </c>
      <c r="D240" s="154">
        <v>3.0223</v>
      </c>
      <c r="E240" s="154">
        <v>1.2995999999999999</v>
      </c>
      <c r="F240" s="154">
        <v>52.797499999999999</v>
      </c>
      <c r="G240" s="154">
        <v>107.8905</v>
      </c>
    </row>
    <row r="241" spans="1:7" x14ac:dyDescent="0.25">
      <c r="A241" s="102" t="s">
        <v>175</v>
      </c>
      <c r="B241" s="154">
        <v>0</v>
      </c>
      <c r="C241" s="154">
        <v>16.9542</v>
      </c>
      <c r="D241" s="154">
        <v>1.9108000000000001</v>
      </c>
      <c r="E241" s="154">
        <v>1.5022</v>
      </c>
      <c r="F241" s="154">
        <v>44.283199999999994</v>
      </c>
      <c r="G241" s="154">
        <v>64.650499999999994</v>
      </c>
    </row>
    <row r="242" spans="1:7" x14ac:dyDescent="0.25">
      <c r="A242" s="102" t="s">
        <v>176</v>
      </c>
      <c r="B242" s="154">
        <v>0.26450000000000001</v>
      </c>
      <c r="C242" s="154">
        <v>65.077699999999993</v>
      </c>
      <c r="D242" s="154">
        <v>238.56059999999999</v>
      </c>
      <c r="E242" s="154">
        <v>25.633599999999998</v>
      </c>
      <c r="F242" s="154">
        <v>36.546300000000002</v>
      </c>
      <c r="G242" s="154">
        <v>366.08269999999999</v>
      </c>
    </row>
    <row r="243" spans="1:7" x14ac:dyDescent="0.25">
      <c r="A243" s="101" t="s">
        <v>177</v>
      </c>
      <c r="B243" s="153">
        <v>23.110900000000001</v>
      </c>
      <c r="C243" s="153">
        <v>292.31950000000001</v>
      </c>
      <c r="D243" s="153">
        <v>201.20570000000001</v>
      </c>
      <c r="E243" s="153">
        <v>26.408999999999999</v>
      </c>
      <c r="F243" s="153">
        <v>472.84020000000004</v>
      </c>
      <c r="G243" s="153">
        <v>1015.8853</v>
      </c>
    </row>
    <row r="244" spans="1:7" x14ac:dyDescent="0.25">
      <c r="A244" s="102" t="s">
        <v>178</v>
      </c>
      <c r="B244" s="154">
        <v>6.1375000000000002</v>
      </c>
      <c r="C244" s="154">
        <v>135.11199999999999</v>
      </c>
      <c r="D244" s="154">
        <v>8.3466000000000005</v>
      </c>
      <c r="E244" s="154">
        <v>9.2874999999999996</v>
      </c>
      <c r="F244" s="154">
        <v>78.561499999999995</v>
      </c>
      <c r="G244" s="154">
        <v>237.4451</v>
      </c>
    </row>
    <row r="245" spans="1:7" x14ac:dyDescent="0.25">
      <c r="A245" s="102" t="s">
        <v>179</v>
      </c>
      <c r="B245" s="154">
        <v>15.254899999999999</v>
      </c>
      <c r="C245" s="154">
        <v>99.385899999999992</v>
      </c>
      <c r="D245" s="154">
        <v>52.091699999999996</v>
      </c>
      <c r="E245" s="154">
        <v>11.3965</v>
      </c>
      <c r="F245" s="154">
        <v>316.22649999999999</v>
      </c>
      <c r="G245" s="154">
        <v>494.35559999999998</v>
      </c>
    </row>
    <row r="246" spans="1:7" x14ac:dyDescent="0.25">
      <c r="A246" s="102" t="s">
        <v>180</v>
      </c>
      <c r="B246" s="154">
        <v>1.7184999999999999</v>
      </c>
      <c r="C246" s="154">
        <v>57.825300000000006</v>
      </c>
      <c r="D246" s="154">
        <v>140.76729999999998</v>
      </c>
      <c r="E246" s="154">
        <v>5.7249999999999996</v>
      </c>
      <c r="F246" s="154">
        <v>78.052199999999999</v>
      </c>
      <c r="G246" s="154">
        <v>284.08820000000003</v>
      </c>
    </row>
    <row r="247" spans="1:7" ht="15.75" thickBot="1" x14ac:dyDescent="0.3">
      <c r="A247" s="104" t="s">
        <v>181</v>
      </c>
      <c r="B247" s="155">
        <f>B243+B235</f>
        <v>36.1111</v>
      </c>
      <c r="C247" s="155">
        <f t="shared" ref="C247:G247" si="0">C243+C235</f>
        <v>909.28899999999999</v>
      </c>
      <c r="D247" s="155">
        <f t="shared" si="0"/>
        <v>672.67880000000002</v>
      </c>
      <c r="E247" s="155">
        <f t="shared" si="0"/>
        <v>115.18460000000002</v>
      </c>
      <c r="F247" s="155">
        <f t="shared" si="0"/>
        <v>920.6101000000001</v>
      </c>
      <c r="G247" s="155">
        <f t="shared" si="0"/>
        <v>2653.8735000000001</v>
      </c>
    </row>
    <row r="248" spans="1:7" ht="15.75" thickTop="1" x14ac:dyDescent="0.25"/>
    <row r="250" spans="1:7" x14ac:dyDescent="0.25">
      <c r="A250" s="2" t="s">
        <v>182</v>
      </c>
    </row>
    <row r="251" spans="1:7" ht="15.75" thickBot="1" x14ac:dyDescent="0.3"/>
    <row r="252" spans="1:7" ht="83.25" thickTop="1" x14ac:dyDescent="0.25">
      <c r="A252" s="100" t="s">
        <v>183</v>
      </c>
      <c r="B252" s="151" t="s">
        <v>6</v>
      </c>
      <c r="C252" s="151" t="s">
        <v>7</v>
      </c>
      <c r="D252" s="151" t="s">
        <v>129</v>
      </c>
      <c r="E252" s="151" t="s">
        <v>9</v>
      </c>
      <c r="F252" s="151" t="s">
        <v>10</v>
      </c>
      <c r="G252" s="152" t="s">
        <v>20</v>
      </c>
    </row>
    <row r="253" spans="1:7" x14ac:dyDescent="0.25">
      <c r="A253" s="101" t="s">
        <v>184</v>
      </c>
      <c r="B253" s="153">
        <v>-18.9267</v>
      </c>
      <c r="C253" s="153">
        <v>351.46159999999998</v>
      </c>
      <c r="D253" s="153">
        <v>224.6583</v>
      </c>
      <c r="E253" s="153">
        <v>72.572100000000006</v>
      </c>
      <c r="F253" s="153">
        <v>201.32479999999998</v>
      </c>
      <c r="G253" s="153">
        <v>831.09010000000001</v>
      </c>
    </row>
    <row r="254" spans="1:7" x14ac:dyDescent="0.25">
      <c r="A254" s="102" t="s">
        <v>185</v>
      </c>
      <c r="B254" s="154">
        <v>3.0941000000000001</v>
      </c>
      <c r="C254" s="154">
        <v>208.21779999999998</v>
      </c>
      <c r="D254" s="154">
        <v>85.108699999999999</v>
      </c>
      <c r="E254" s="154">
        <v>60.478099999999998</v>
      </c>
      <c r="F254" s="154">
        <v>89.02239999999999</v>
      </c>
      <c r="G254" s="154">
        <v>445.92109999999997</v>
      </c>
    </row>
    <row r="255" spans="1:7" x14ac:dyDescent="0.25">
      <c r="A255" s="102" t="s">
        <v>186</v>
      </c>
      <c r="B255" s="154">
        <v>-8.6959999999999997</v>
      </c>
      <c r="C255" s="154">
        <v>74.390100000000004</v>
      </c>
      <c r="D255" s="154">
        <v>106.05549999999999</v>
      </c>
      <c r="E255" s="154">
        <v>11.280200000000001</v>
      </c>
      <c r="F255" s="154">
        <v>33.023499999999999</v>
      </c>
      <c r="G255" s="154">
        <v>216.05329999999998</v>
      </c>
    </row>
    <row r="256" spans="1:7" x14ac:dyDescent="0.25">
      <c r="A256" s="102" t="s">
        <v>187</v>
      </c>
      <c r="B256" s="154">
        <v>-13.3248</v>
      </c>
      <c r="C256" s="154">
        <v>68.853700000000003</v>
      </c>
      <c r="D256" s="154">
        <v>33.494099999999996</v>
      </c>
      <c r="E256" s="154">
        <v>0.81379999999999997</v>
      </c>
      <c r="F256" s="154">
        <v>79.278999999999996</v>
      </c>
      <c r="G256" s="154">
        <v>169.1157</v>
      </c>
    </row>
    <row r="257" spans="1:10" x14ac:dyDescent="0.25">
      <c r="A257" s="101" t="s">
        <v>188</v>
      </c>
      <c r="B257" s="153">
        <v>19.104299999999999</v>
      </c>
      <c r="C257" s="153">
        <v>309.07440000000003</v>
      </c>
      <c r="D257" s="153">
        <v>375.74790000000002</v>
      </c>
      <c r="E257" s="153">
        <v>32.721899999999998</v>
      </c>
      <c r="F257" s="153">
        <v>354.87829999999997</v>
      </c>
      <c r="G257" s="153">
        <v>1091.5268999999998</v>
      </c>
    </row>
    <row r="258" spans="1:10" x14ac:dyDescent="0.25">
      <c r="A258" s="102" t="s">
        <v>189</v>
      </c>
      <c r="B258" s="154">
        <v>12.190200000000001</v>
      </c>
      <c r="C258" s="154">
        <v>256.3297</v>
      </c>
      <c r="D258" s="154">
        <v>113.8479</v>
      </c>
      <c r="E258" s="154">
        <v>0.37730000000000002</v>
      </c>
      <c r="F258" s="154">
        <v>202.15649999999999</v>
      </c>
      <c r="G258" s="154">
        <v>584.90170000000001</v>
      </c>
    </row>
    <row r="259" spans="1:10" x14ac:dyDescent="0.25">
      <c r="A259" s="102" t="s">
        <v>190</v>
      </c>
      <c r="B259" s="154">
        <v>6.9139999999999997</v>
      </c>
      <c r="C259" s="154">
        <v>52.744699999999995</v>
      </c>
      <c r="D259" s="154">
        <v>261.89999999999998</v>
      </c>
      <c r="E259" s="154">
        <v>32.3446</v>
      </c>
      <c r="F259" s="154">
        <v>152.72190000000001</v>
      </c>
      <c r="G259" s="154">
        <v>506.62520000000001</v>
      </c>
    </row>
    <row r="260" spans="1:10" x14ac:dyDescent="0.25">
      <c r="A260" s="101" t="s">
        <v>191</v>
      </c>
      <c r="B260" s="153">
        <v>35.933500000000002</v>
      </c>
      <c r="C260" s="153">
        <v>248.75299999999999</v>
      </c>
      <c r="D260" s="153">
        <v>72.272499999999994</v>
      </c>
      <c r="E260" s="153">
        <v>9.8906000000000009</v>
      </c>
      <c r="F260" s="153">
        <v>364.40690000000001</v>
      </c>
      <c r="G260" s="153">
        <v>731.25649999999996</v>
      </c>
    </row>
    <row r="261" spans="1:10" ht="15.75" thickBot="1" x14ac:dyDescent="0.3">
      <c r="A261" s="104" t="s">
        <v>192</v>
      </c>
      <c r="B261" s="155">
        <f>B260+B257+B253</f>
        <v>36.111100000000008</v>
      </c>
      <c r="C261" s="155">
        <f t="shared" ref="C261:G261" si="1">C260+C257+C253</f>
        <v>909.28899999999999</v>
      </c>
      <c r="D261" s="155">
        <f t="shared" si="1"/>
        <v>672.67869999999994</v>
      </c>
      <c r="E261" s="155">
        <f t="shared" si="1"/>
        <v>115.1846</v>
      </c>
      <c r="F261" s="155">
        <f t="shared" si="1"/>
        <v>920.61</v>
      </c>
      <c r="G261" s="155">
        <f t="shared" si="1"/>
        <v>2653.8734999999997</v>
      </c>
    </row>
    <row r="262" spans="1:10" ht="15.75" thickTop="1" x14ac:dyDescent="0.25"/>
    <row r="265" spans="1:10" x14ac:dyDescent="0.25">
      <c r="A265" s="2" t="s">
        <v>193</v>
      </c>
    </row>
    <row r="266" spans="1:10" ht="15.75" thickBot="1" x14ac:dyDescent="0.3"/>
    <row r="267" spans="1:10" ht="80.25" thickTop="1" x14ac:dyDescent="0.25">
      <c r="A267" s="105" t="s">
        <v>223</v>
      </c>
      <c r="B267" s="156" t="s">
        <v>194</v>
      </c>
      <c r="C267" s="156" t="s">
        <v>195</v>
      </c>
      <c r="D267" s="156" t="s">
        <v>196</v>
      </c>
      <c r="E267" s="156" t="s">
        <v>197</v>
      </c>
      <c r="F267" s="156" t="s">
        <v>198</v>
      </c>
      <c r="G267" s="156" t="s">
        <v>199</v>
      </c>
      <c r="H267" s="156" t="s">
        <v>200</v>
      </c>
      <c r="I267" s="156" t="s">
        <v>201</v>
      </c>
      <c r="J267" s="156" t="s">
        <v>20</v>
      </c>
    </row>
    <row r="268" spans="1:10" x14ac:dyDescent="0.25">
      <c r="A268" s="26" t="s">
        <v>202</v>
      </c>
      <c r="B268" s="157">
        <v>0.24209999999999998</v>
      </c>
      <c r="C268" s="157">
        <v>0</v>
      </c>
      <c r="D268" s="157">
        <v>0</v>
      </c>
      <c r="E268" s="157">
        <v>0</v>
      </c>
      <c r="F268" s="157">
        <v>0</v>
      </c>
      <c r="G268" s="157">
        <v>0</v>
      </c>
      <c r="H268" s="157">
        <v>0</v>
      </c>
      <c r="I268" s="157">
        <v>0</v>
      </c>
      <c r="J268" s="157">
        <v>0.24209999999999998</v>
      </c>
    </row>
    <row r="269" spans="1:10" x14ac:dyDescent="0.25">
      <c r="A269" s="26" t="s">
        <v>203</v>
      </c>
      <c r="B269" s="157">
        <v>7.2253999999999996</v>
      </c>
      <c r="C269" s="157">
        <v>8.0000000000000002E-3</v>
      </c>
      <c r="D269" s="157">
        <v>0</v>
      </c>
      <c r="E269" s="157">
        <v>0</v>
      </c>
      <c r="F269" s="157">
        <v>0</v>
      </c>
      <c r="G269" s="157">
        <v>0</v>
      </c>
      <c r="H269" s="157">
        <v>0</v>
      </c>
      <c r="I269" s="157">
        <v>0</v>
      </c>
      <c r="J269" s="157">
        <v>7.2335000000000003</v>
      </c>
    </row>
    <row r="270" spans="1:10" x14ac:dyDescent="0.25">
      <c r="A270" s="26" t="s">
        <v>204</v>
      </c>
      <c r="B270" s="157">
        <v>0.1633</v>
      </c>
      <c r="C270" s="157">
        <v>0</v>
      </c>
      <c r="D270" s="157">
        <v>0</v>
      </c>
      <c r="E270" s="157">
        <v>0</v>
      </c>
      <c r="F270" s="157">
        <v>0</v>
      </c>
      <c r="G270" s="157">
        <v>0</v>
      </c>
      <c r="H270" s="157">
        <v>0</v>
      </c>
      <c r="I270" s="157">
        <v>0</v>
      </c>
      <c r="J270" s="157">
        <v>0.1633</v>
      </c>
    </row>
    <row r="271" spans="1:10" x14ac:dyDescent="0.25">
      <c r="A271" s="26" t="s">
        <v>205</v>
      </c>
      <c r="B271" s="157">
        <v>16.924400000000002</v>
      </c>
      <c r="C271" s="157">
        <v>0</v>
      </c>
      <c r="D271" s="157">
        <v>0</v>
      </c>
      <c r="E271" s="157">
        <v>0</v>
      </c>
      <c r="F271" s="157">
        <v>0.28139999999999998</v>
      </c>
      <c r="G271" s="157">
        <v>0</v>
      </c>
      <c r="H271" s="157">
        <v>0</v>
      </c>
      <c r="I271" s="157">
        <v>0</v>
      </c>
      <c r="J271" s="157">
        <v>17.2059</v>
      </c>
    </row>
    <row r="272" spans="1:10" x14ac:dyDescent="0.25">
      <c r="A272" s="26" t="s">
        <v>206</v>
      </c>
      <c r="B272" s="157">
        <v>14.3995</v>
      </c>
      <c r="C272" s="157">
        <v>0.01</v>
      </c>
      <c r="D272" s="157">
        <v>0</v>
      </c>
      <c r="E272" s="157">
        <v>0</v>
      </c>
      <c r="F272" s="157">
        <v>0</v>
      </c>
      <c r="G272" s="157">
        <v>0</v>
      </c>
      <c r="H272" s="157">
        <v>8.3699999999999997E-2</v>
      </c>
      <c r="I272" s="157">
        <v>0</v>
      </c>
      <c r="J272" s="157">
        <v>14.4932</v>
      </c>
    </row>
    <row r="273" spans="1:10" x14ac:dyDescent="0.25">
      <c r="A273" s="26" t="s">
        <v>207</v>
      </c>
      <c r="B273" s="157">
        <v>2.456</v>
      </c>
      <c r="C273" s="157">
        <v>0</v>
      </c>
      <c r="D273" s="157">
        <v>0</v>
      </c>
      <c r="E273" s="157">
        <v>0</v>
      </c>
      <c r="F273" s="157">
        <v>0</v>
      </c>
      <c r="G273" s="157">
        <v>0</v>
      </c>
      <c r="H273" s="157">
        <v>0</v>
      </c>
      <c r="I273" s="157">
        <v>0</v>
      </c>
      <c r="J273" s="157">
        <v>2.456</v>
      </c>
    </row>
    <row r="274" spans="1:10" x14ac:dyDescent="0.25">
      <c r="A274" s="26" t="s">
        <v>208</v>
      </c>
      <c r="B274" s="157">
        <v>54.975300000000004</v>
      </c>
      <c r="C274" s="157">
        <v>0</v>
      </c>
      <c r="D274" s="157">
        <v>0</v>
      </c>
      <c r="E274" s="157">
        <v>0</v>
      </c>
      <c r="F274" s="157">
        <v>0</v>
      </c>
      <c r="G274" s="157">
        <v>0</v>
      </c>
      <c r="H274" s="157">
        <v>0</v>
      </c>
      <c r="I274" s="157">
        <v>0</v>
      </c>
      <c r="J274" s="157">
        <v>54.975300000000004</v>
      </c>
    </row>
    <row r="275" spans="1:10" x14ac:dyDescent="0.25">
      <c r="A275" s="26" t="s">
        <v>209</v>
      </c>
      <c r="B275" s="157">
        <v>9.5999999999999992E-3</v>
      </c>
      <c r="C275" s="157">
        <v>0</v>
      </c>
      <c r="D275" s="157">
        <v>0</v>
      </c>
      <c r="E275" s="157">
        <v>0</v>
      </c>
      <c r="F275" s="157">
        <v>0</v>
      </c>
      <c r="G275" s="157">
        <v>0</v>
      </c>
      <c r="H275" s="157">
        <v>0</v>
      </c>
      <c r="I275" s="157">
        <v>0</v>
      </c>
      <c r="J275" s="157">
        <v>9.5999999999999992E-3</v>
      </c>
    </row>
    <row r="276" spans="1:10" x14ac:dyDescent="0.25">
      <c r="A276" s="26" t="s">
        <v>210</v>
      </c>
      <c r="B276" s="157">
        <v>10.648100000000001</v>
      </c>
      <c r="C276" s="157">
        <v>0</v>
      </c>
      <c r="D276" s="157">
        <v>0</v>
      </c>
      <c r="E276" s="157">
        <v>0</v>
      </c>
      <c r="F276" s="157">
        <v>0</v>
      </c>
      <c r="G276" s="157">
        <v>0</v>
      </c>
      <c r="H276" s="157">
        <v>0</v>
      </c>
      <c r="I276" s="157">
        <v>0</v>
      </c>
      <c r="J276" s="157">
        <v>10.648100000000001</v>
      </c>
    </row>
    <row r="277" spans="1:10" x14ac:dyDescent="0.25">
      <c r="A277" s="26" t="s">
        <v>211</v>
      </c>
      <c r="B277" s="157">
        <v>7.0728999999999997</v>
      </c>
      <c r="C277" s="157">
        <v>0</v>
      </c>
      <c r="D277" s="157">
        <v>0</v>
      </c>
      <c r="E277" s="157">
        <v>0</v>
      </c>
      <c r="F277" s="157">
        <v>0</v>
      </c>
      <c r="G277" s="157">
        <v>0</v>
      </c>
      <c r="H277" s="157">
        <v>0</v>
      </c>
      <c r="I277" s="157">
        <v>0</v>
      </c>
      <c r="J277" s="157">
        <v>7.0728999999999997</v>
      </c>
    </row>
    <row r="278" spans="1:10" x14ac:dyDescent="0.25">
      <c r="A278" s="26" t="s">
        <v>212</v>
      </c>
      <c r="B278" s="157">
        <v>2.6278000000000001</v>
      </c>
      <c r="C278" s="157">
        <v>0</v>
      </c>
      <c r="D278" s="157">
        <v>0</v>
      </c>
      <c r="E278" s="157">
        <v>0</v>
      </c>
      <c r="F278" s="157">
        <v>0</v>
      </c>
      <c r="G278" s="157">
        <v>0</v>
      </c>
      <c r="H278" s="157">
        <v>0</v>
      </c>
      <c r="I278" s="157">
        <v>0</v>
      </c>
      <c r="J278" s="157">
        <v>2.6278000000000001</v>
      </c>
    </row>
    <row r="279" spans="1:10" x14ac:dyDescent="0.25">
      <c r="A279" s="26" t="s">
        <v>213</v>
      </c>
      <c r="B279" s="157">
        <v>38.941199999999995</v>
      </c>
      <c r="C279" s="157">
        <v>0</v>
      </c>
      <c r="D279" s="157">
        <v>0</v>
      </c>
      <c r="E279" s="157">
        <v>0</v>
      </c>
      <c r="F279" s="157">
        <v>0</v>
      </c>
      <c r="G279" s="157">
        <v>0</v>
      </c>
      <c r="H279" s="157">
        <v>0</v>
      </c>
      <c r="I279" s="157">
        <v>0</v>
      </c>
      <c r="J279" s="157">
        <v>38.941199999999995</v>
      </c>
    </row>
    <row r="280" spans="1:10" x14ac:dyDescent="0.25">
      <c r="A280" s="26" t="s">
        <v>214</v>
      </c>
      <c r="B280" s="157">
        <v>52.841500000000003</v>
      </c>
      <c r="C280" s="157">
        <v>0</v>
      </c>
      <c r="D280" s="157">
        <v>0</v>
      </c>
      <c r="E280" s="157">
        <v>0</v>
      </c>
      <c r="F280" s="157">
        <v>0</v>
      </c>
      <c r="G280" s="157">
        <v>0</v>
      </c>
      <c r="H280" s="157">
        <v>0</v>
      </c>
      <c r="I280" s="157">
        <v>0</v>
      </c>
      <c r="J280" s="157">
        <v>52.841500000000003</v>
      </c>
    </row>
    <row r="281" spans="1:10" x14ac:dyDescent="0.25">
      <c r="A281" s="26" t="s">
        <v>215</v>
      </c>
      <c r="B281" s="157">
        <v>7.0448999999999993</v>
      </c>
      <c r="C281" s="157">
        <v>0</v>
      </c>
      <c r="D281" s="157">
        <v>0</v>
      </c>
      <c r="E281" s="157">
        <v>0</v>
      </c>
      <c r="F281" s="157">
        <v>0</v>
      </c>
      <c r="G281" s="157">
        <v>0</v>
      </c>
      <c r="H281" s="157">
        <v>0</v>
      </c>
      <c r="I281" s="157">
        <v>0</v>
      </c>
      <c r="J281" s="157">
        <v>7.0448999999999993</v>
      </c>
    </row>
    <row r="282" spans="1:10" x14ac:dyDescent="0.25">
      <c r="A282" s="26" t="s">
        <v>216</v>
      </c>
      <c r="B282" s="157">
        <v>3.6303000000000001</v>
      </c>
      <c r="C282" s="157">
        <v>0</v>
      </c>
      <c r="D282" s="157">
        <v>0</v>
      </c>
      <c r="E282" s="157">
        <v>0</v>
      </c>
      <c r="F282" s="157">
        <v>0</v>
      </c>
      <c r="G282" s="157">
        <v>0</v>
      </c>
      <c r="H282" s="157">
        <v>0</v>
      </c>
      <c r="I282" s="157">
        <v>0</v>
      </c>
      <c r="J282" s="157">
        <v>3.6303000000000001</v>
      </c>
    </row>
    <row r="283" spans="1:10" x14ac:dyDescent="0.25">
      <c r="A283" s="26" t="s">
        <v>217</v>
      </c>
      <c r="B283" s="157">
        <v>9.4700000000000006E-2</v>
      </c>
      <c r="C283" s="157">
        <v>100.87869999999999</v>
      </c>
      <c r="D283" s="157">
        <v>0</v>
      </c>
      <c r="E283" s="157">
        <v>0</v>
      </c>
      <c r="F283" s="157">
        <v>0</v>
      </c>
      <c r="G283" s="157">
        <v>0</v>
      </c>
      <c r="H283" s="157">
        <v>0</v>
      </c>
      <c r="I283" s="157">
        <v>0</v>
      </c>
      <c r="J283" s="157">
        <v>100.9735</v>
      </c>
    </row>
    <row r="284" spans="1:10" x14ac:dyDescent="0.25">
      <c r="A284" s="26" t="s">
        <v>218</v>
      </c>
      <c r="B284" s="157">
        <v>0.85260000000000002</v>
      </c>
      <c r="C284" s="157">
        <v>0.74979999999999991</v>
      </c>
      <c r="D284" s="157">
        <v>0</v>
      </c>
      <c r="E284" s="157">
        <v>0</v>
      </c>
      <c r="F284" s="157">
        <v>0</v>
      </c>
      <c r="G284" s="157">
        <v>0</v>
      </c>
      <c r="H284" s="157">
        <v>0</v>
      </c>
      <c r="I284" s="157">
        <v>0</v>
      </c>
      <c r="J284" s="157">
        <v>1.6024</v>
      </c>
    </row>
    <row r="285" spans="1:10" x14ac:dyDescent="0.25">
      <c r="A285" s="2" t="s">
        <v>219</v>
      </c>
      <c r="B285" s="157">
        <v>0</v>
      </c>
      <c r="C285" s="157">
        <v>28.562000000000001</v>
      </c>
      <c r="D285" s="157">
        <v>0</v>
      </c>
      <c r="E285" s="157">
        <v>0</v>
      </c>
      <c r="F285" s="157">
        <v>0</v>
      </c>
      <c r="G285" s="157">
        <v>0</v>
      </c>
      <c r="H285" s="157">
        <v>0</v>
      </c>
      <c r="I285" s="157">
        <v>0</v>
      </c>
      <c r="J285" s="157">
        <v>28.562000000000001</v>
      </c>
    </row>
    <row r="286" spans="1:10" x14ac:dyDescent="0.25">
      <c r="A286" s="26" t="s">
        <v>220</v>
      </c>
      <c r="B286" s="157">
        <v>0</v>
      </c>
      <c r="C286" s="157">
        <v>0.45</v>
      </c>
      <c r="D286" s="157">
        <v>0</v>
      </c>
      <c r="E286" s="157">
        <v>0</v>
      </c>
      <c r="F286" s="157">
        <v>0</v>
      </c>
      <c r="G286" s="157">
        <v>0</v>
      </c>
      <c r="H286" s="157">
        <v>0</v>
      </c>
      <c r="I286" s="157">
        <v>0</v>
      </c>
      <c r="J286" s="157">
        <v>0.45</v>
      </c>
    </row>
    <row r="287" spans="1:10" x14ac:dyDescent="0.25">
      <c r="A287" s="26" t="s">
        <v>221</v>
      </c>
      <c r="B287" s="157">
        <v>5.4768999999999997</v>
      </c>
      <c r="C287" s="157">
        <v>0.35299999999999998</v>
      </c>
      <c r="D287" s="157">
        <v>0</v>
      </c>
      <c r="E287" s="157">
        <v>0</v>
      </c>
      <c r="F287" s="157">
        <v>3.9483999999999999</v>
      </c>
      <c r="G287" s="157">
        <v>0</v>
      </c>
      <c r="H287" s="157">
        <v>0</v>
      </c>
      <c r="I287" s="157">
        <v>0</v>
      </c>
      <c r="J287" s="157">
        <v>9.7782999999999998</v>
      </c>
    </row>
    <row r="288" spans="1:10" x14ac:dyDescent="0.25">
      <c r="A288" s="26" t="s">
        <v>222</v>
      </c>
      <c r="B288" s="157">
        <v>0</v>
      </c>
      <c r="C288" s="157">
        <v>0</v>
      </c>
      <c r="D288" s="157">
        <v>0</v>
      </c>
      <c r="E288" s="157">
        <v>0</v>
      </c>
      <c r="F288" s="157">
        <v>0</v>
      </c>
      <c r="G288" s="157">
        <v>0</v>
      </c>
      <c r="H288" s="157">
        <v>0</v>
      </c>
      <c r="I288" s="157">
        <v>0</v>
      </c>
      <c r="J288" s="157">
        <v>0</v>
      </c>
    </row>
    <row r="289" spans="1:10" ht="15.75" thickBot="1" x14ac:dyDescent="0.3">
      <c r="A289" s="10" t="s">
        <v>20</v>
      </c>
      <c r="B289" s="158">
        <v>225.62650000000002</v>
      </c>
      <c r="C289" s="158">
        <v>131.01149999999998</v>
      </c>
      <c r="D289" s="158">
        <v>0</v>
      </c>
      <c r="E289" s="158">
        <v>0</v>
      </c>
      <c r="F289" s="158">
        <v>4.2298</v>
      </c>
      <c r="G289" s="158">
        <v>0</v>
      </c>
      <c r="H289" s="158">
        <v>8.3699999999999997E-2</v>
      </c>
      <c r="I289" s="158">
        <v>0</v>
      </c>
      <c r="J289" s="158">
        <v>360.95180000000005</v>
      </c>
    </row>
    <row r="290" spans="1:10" ht="15.75" thickTop="1" x14ac:dyDescent="0.25"/>
    <row r="293" spans="1:10" x14ac:dyDescent="0.25">
      <c r="A293" s="2" t="s">
        <v>224</v>
      </c>
    </row>
    <row r="294" spans="1:10" ht="15.75" thickBot="1" x14ac:dyDescent="0.3"/>
    <row r="295" spans="1:10" ht="99" thickTop="1" x14ac:dyDescent="0.25">
      <c r="A295" s="98" t="s">
        <v>223</v>
      </c>
      <c r="B295" s="149" t="s">
        <v>196</v>
      </c>
      <c r="C295" s="149" t="s">
        <v>197</v>
      </c>
      <c r="D295" s="149" t="s">
        <v>198</v>
      </c>
      <c r="E295" s="149" t="s">
        <v>199</v>
      </c>
      <c r="F295" s="149" t="s">
        <v>200</v>
      </c>
      <c r="G295" s="149" t="s">
        <v>201</v>
      </c>
      <c r="H295" s="149" t="s">
        <v>20</v>
      </c>
    </row>
    <row r="296" spans="1:10" x14ac:dyDescent="0.25">
      <c r="A296" s="94" t="s">
        <v>225</v>
      </c>
      <c r="B296" s="150">
        <v>4.5173000000000005</v>
      </c>
      <c r="C296" s="150">
        <v>0</v>
      </c>
      <c r="D296" s="150">
        <v>0</v>
      </c>
      <c r="E296" s="150">
        <v>0</v>
      </c>
      <c r="F296" s="150">
        <v>0</v>
      </c>
      <c r="G296" s="150">
        <v>0</v>
      </c>
      <c r="H296" s="150">
        <v>4.5173000000000005</v>
      </c>
    </row>
    <row r="297" spans="1:10" x14ac:dyDescent="0.25">
      <c r="A297" s="95" t="s">
        <v>226</v>
      </c>
      <c r="B297" s="146">
        <v>0</v>
      </c>
      <c r="C297" s="146">
        <v>20.266400000000001</v>
      </c>
      <c r="D297" s="146">
        <v>0</v>
      </c>
      <c r="E297" s="146">
        <v>0</v>
      </c>
      <c r="F297" s="146">
        <v>0</v>
      </c>
      <c r="G297" s="146">
        <v>1.1422999999999999</v>
      </c>
      <c r="H297" s="146">
        <v>21.4087</v>
      </c>
    </row>
    <row r="298" spans="1:10" x14ac:dyDescent="0.25">
      <c r="A298" s="106" t="s">
        <v>227</v>
      </c>
      <c r="B298" s="146">
        <v>0</v>
      </c>
      <c r="C298" s="146">
        <v>1.9116</v>
      </c>
      <c r="D298" s="146">
        <v>27.4222</v>
      </c>
      <c r="E298" s="146">
        <v>0</v>
      </c>
      <c r="F298" s="146">
        <v>0.82250000000000001</v>
      </c>
      <c r="G298" s="146">
        <v>9.8154000000000003</v>
      </c>
      <c r="H298" s="146">
        <v>39.971599999999995</v>
      </c>
    </row>
    <row r="299" spans="1:10" x14ac:dyDescent="0.25">
      <c r="A299" s="95" t="s">
        <v>228</v>
      </c>
      <c r="B299" s="146">
        <v>0</v>
      </c>
      <c r="C299" s="146">
        <v>0</v>
      </c>
      <c r="D299" s="146">
        <v>0</v>
      </c>
      <c r="E299" s="146">
        <v>47.494500000000002</v>
      </c>
      <c r="F299" s="146">
        <v>0.90670000000000006</v>
      </c>
      <c r="G299" s="146">
        <v>0.1045</v>
      </c>
      <c r="H299" s="146">
        <v>51.055999999999997</v>
      </c>
    </row>
    <row r="300" spans="1:10" x14ac:dyDescent="0.25">
      <c r="A300" s="95" t="s">
        <v>229</v>
      </c>
      <c r="B300" s="146">
        <v>0</v>
      </c>
      <c r="C300" s="146">
        <v>0</v>
      </c>
      <c r="D300" s="146">
        <v>0</v>
      </c>
      <c r="E300" s="146">
        <v>5.5629</v>
      </c>
      <c r="F300" s="146">
        <v>61.1877</v>
      </c>
      <c r="G300" s="146">
        <v>2.3780000000000001</v>
      </c>
      <c r="H300" s="146">
        <v>69.128600000000006</v>
      </c>
    </row>
    <row r="301" spans="1:10" x14ac:dyDescent="0.25">
      <c r="A301" s="96" t="s">
        <v>230</v>
      </c>
      <c r="B301" s="147">
        <v>5.9999999999999995E-4</v>
      </c>
      <c r="C301" s="147">
        <v>6.1931000000000003</v>
      </c>
      <c r="D301" s="147">
        <v>6.4266999999999994</v>
      </c>
      <c r="E301" s="147">
        <v>0</v>
      </c>
      <c r="F301" s="147">
        <v>4.3289</v>
      </c>
      <c r="G301" s="147">
        <v>2.6475999999999997</v>
      </c>
      <c r="H301" s="147">
        <v>19.9758</v>
      </c>
    </row>
    <row r="302" spans="1:10" ht="15.75" thickBot="1" x14ac:dyDescent="0.3">
      <c r="A302" s="97" t="s">
        <v>20</v>
      </c>
      <c r="B302" s="148">
        <v>4.5179000000000009</v>
      </c>
      <c r="C302" s="148">
        <v>28.371100000000002</v>
      </c>
      <c r="D302" s="148">
        <v>33.8489</v>
      </c>
      <c r="E302" s="148">
        <v>53.057400000000001</v>
      </c>
      <c r="F302" s="148">
        <v>67.245800000000003</v>
      </c>
      <c r="G302" s="148">
        <v>16.087800000000001</v>
      </c>
      <c r="H302" s="148">
        <v>206.05799999999999</v>
      </c>
    </row>
    <row r="303" spans="1:10" ht="15.75" thickTop="1" x14ac:dyDescent="0.25"/>
    <row r="306" spans="1:11" x14ac:dyDescent="0.25">
      <c r="A306" s="2" t="s">
        <v>244</v>
      </c>
    </row>
    <row r="307" spans="1:11" ht="15.75" thickBot="1" x14ac:dyDescent="0.3"/>
    <row r="308" spans="1:11" ht="117" thickTop="1" thickBot="1" x14ac:dyDescent="0.3">
      <c r="A308" s="107" t="s">
        <v>223</v>
      </c>
      <c r="B308" s="159" t="s">
        <v>231</v>
      </c>
      <c r="C308" s="159" t="s">
        <v>194</v>
      </c>
      <c r="D308" s="159" t="s">
        <v>195</v>
      </c>
      <c r="E308" s="159" t="s">
        <v>196</v>
      </c>
      <c r="F308" s="159" t="s">
        <v>197</v>
      </c>
      <c r="G308" s="159" t="s">
        <v>198</v>
      </c>
      <c r="H308" s="159" t="s">
        <v>199</v>
      </c>
      <c r="I308" s="159" t="s">
        <v>200</v>
      </c>
      <c r="J308" s="159" t="s">
        <v>201</v>
      </c>
      <c r="K308" s="160" t="s">
        <v>20</v>
      </c>
    </row>
    <row r="309" spans="1:11" x14ac:dyDescent="0.25">
      <c r="A309" s="108" t="s">
        <v>232</v>
      </c>
      <c r="B309" s="161">
        <v>0</v>
      </c>
      <c r="C309" s="161">
        <v>50.066499999999998</v>
      </c>
      <c r="D309" s="161">
        <v>0.1211</v>
      </c>
      <c r="E309" s="161">
        <v>0</v>
      </c>
      <c r="F309" s="161">
        <v>0</v>
      </c>
      <c r="G309" s="161">
        <v>0</v>
      </c>
      <c r="H309" s="161">
        <v>0</v>
      </c>
      <c r="I309" s="161">
        <v>0</v>
      </c>
      <c r="J309" s="161">
        <v>0</v>
      </c>
      <c r="K309" s="161">
        <v>50.187599999999996</v>
      </c>
    </row>
    <row r="310" spans="1:11" x14ac:dyDescent="0.25">
      <c r="A310" s="108" t="s">
        <v>233</v>
      </c>
      <c r="B310" s="161">
        <v>0</v>
      </c>
      <c r="C310" s="161">
        <v>51.821400000000004</v>
      </c>
      <c r="D310" s="161">
        <v>2.0202</v>
      </c>
      <c r="E310" s="161">
        <v>4.0000000000000002E-4</v>
      </c>
      <c r="F310" s="161">
        <v>3.3005</v>
      </c>
      <c r="G310" s="161">
        <v>1.5737000000000001</v>
      </c>
      <c r="H310" s="161">
        <v>2.0000000000000001E-4</v>
      </c>
      <c r="I310" s="161">
        <v>0</v>
      </c>
      <c r="J310" s="161">
        <v>8.72E-2</v>
      </c>
      <c r="K310" s="161">
        <v>58.803599999999996</v>
      </c>
    </row>
    <row r="311" spans="1:11" x14ac:dyDescent="0.25">
      <c r="A311" s="108" t="s">
        <v>234</v>
      </c>
      <c r="B311" s="161">
        <v>0</v>
      </c>
      <c r="C311" s="161">
        <v>0.20610000000000001</v>
      </c>
      <c r="D311" s="161">
        <v>0</v>
      </c>
      <c r="E311" s="161">
        <v>0</v>
      </c>
      <c r="F311" s="161">
        <v>0</v>
      </c>
      <c r="G311" s="161">
        <v>0</v>
      </c>
      <c r="H311" s="161">
        <v>0</v>
      </c>
      <c r="I311" s="161">
        <v>0</v>
      </c>
      <c r="J311" s="161">
        <v>0</v>
      </c>
      <c r="K311" s="161">
        <v>0.20610000000000001</v>
      </c>
    </row>
    <row r="312" spans="1:11" x14ac:dyDescent="0.25">
      <c r="A312" s="108" t="s">
        <v>235</v>
      </c>
      <c r="B312" s="161">
        <v>0</v>
      </c>
      <c r="C312" s="161">
        <v>8.9657999999999998</v>
      </c>
      <c r="D312" s="161">
        <v>7.3200000000000001E-2</v>
      </c>
      <c r="E312" s="161">
        <v>4.0999999999999995E-3</v>
      </c>
      <c r="F312" s="161">
        <v>0</v>
      </c>
      <c r="G312" s="161">
        <v>0</v>
      </c>
      <c r="H312" s="161">
        <v>0</v>
      </c>
      <c r="I312" s="161">
        <v>0.3972</v>
      </c>
      <c r="J312" s="161">
        <v>0</v>
      </c>
      <c r="K312" s="161">
        <v>9.4402000000000008</v>
      </c>
    </row>
    <row r="313" spans="1:11" x14ac:dyDescent="0.25">
      <c r="A313" s="109" t="s">
        <v>236</v>
      </c>
      <c r="B313" s="161">
        <v>0</v>
      </c>
      <c r="C313" s="161">
        <v>19.476400000000002</v>
      </c>
      <c r="D313" s="161">
        <v>2.8054999999999999</v>
      </c>
      <c r="E313" s="161">
        <v>0</v>
      </c>
      <c r="F313" s="161">
        <v>0</v>
      </c>
      <c r="G313" s="161">
        <v>0</v>
      </c>
      <c r="H313" s="161">
        <v>0</v>
      </c>
      <c r="I313" s="161">
        <v>0</v>
      </c>
      <c r="J313" s="161">
        <v>0</v>
      </c>
      <c r="K313" s="161">
        <v>22.2819</v>
      </c>
    </row>
    <row r="314" spans="1:11" x14ac:dyDescent="0.25">
      <c r="A314" s="108" t="s">
        <v>237</v>
      </c>
      <c r="B314" s="161">
        <v>0</v>
      </c>
      <c r="C314" s="161">
        <v>0</v>
      </c>
      <c r="D314" s="161">
        <v>0</v>
      </c>
      <c r="E314" s="161">
        <v>2.1903999999999999</v>
      </c>
      <c r="F314" s="161">
        <v>4.7000000000000002E-3</v>
      </c>
      <c r="G314" s="161">
        <v>0</v>
      </c>
      <c r="H314" s="161">
        <v>0</v>
      </c>
      <c r="I314" s="161">
        <v>0</v>
      </c>
      <c r="J314" s="161">
        <v>1.4436</v>
      </c>
      <c r="K314" s="161">
        <v>3.6386999999999996</v>
      </c>
    </row>
    <row r="315" spans="1:11" x14ac:dyDescent="0.25">
      <c r="A315" s="108" t="s">
        <v>238</v>
      </c>
      <c r="B315" s="161">
        <v>0</v>
      </c>
      <c r="C315" s="161">
        <v>3.8100000000000002E-2</v>
      </c>
      <c r="D315" s="161">
        <v>0</v>
      </c>
      <c r="E315" s="161">
        <v>0</v>
      </c>
      <c r="F315" s="161">
        <v>7.0400000000000004E-2</v>
      </c>
      <c r="G315" s="161">
        <v>0</v>
      </c>
      <c r="H315" s="161">
        <v>0</v>
      </c>
      <c r="I315" s="161">
        <v>0</v>
      </c>
      <c r="J315" s="161">
        <v>0.6169</v>
      </c>
      <c r="K315" s="161">
        <v>0.72539999999999993</v>
      </c>
    </row>
    <row r="316" spans="1:11" x14ac:dyDescent="0.25">
      <c r="A316" s="108" t="s">
        <v>239</v>
      </c>
      <c r="B316" s="161">
        <v>0</v>
      </c>
      <c r="C316" s="161">
        <v>0</v>
      </c>
      <c r="D316" s="161">
        <v>0</v>
      </c>
      <c r="E316" s="161">
        <v>0</v>
      </c>
      <c r="F316" s="161">
        <v>6.8929999999999998</v>
      </c>
      <c r="G316" s="161">
        <v>0</v>
      </c>
      <c r="H316" s="161">
        <v>0</v>
      </c>
      <c r="I316" s="161">
        <v>0</v>
      </c>
      <c r="J316" s="161">
        <v>0</v>
      </c>
      <c r="K316" s="161">
        <v>6.8929999999999998</v>
      </c>
    </row>
    <row r="317" spans="1:11" x14ac:dyDescent="0.25">
      <c r="A317" s="109" t="s">
        <v>227</v>
      </c>
      <c r="B317" s="161">
        <v>0</v>
      </c>
      <c r="C317" s="161">
        <v>2.484</v>
      </c>
      <c r="D317" s="161">
        <v>0.21630000000000002</v>
      </c>
      <c r="E317" s="161">
        <v>0</v>
      </c>
      <c r="F317" s="161">
        <v>3.7971999999999997</v>
      </c>
      <c r="G317" s="161">
        <v>10.190700000000001</v>
      </c>
      <c r="H317" s="161">
        <v>0.93379999999999996</v>
      </c>
      <c r="I317" s="161">
        <v>3.2665999999999999</v>
      </c>
      <c r="J317" s="161">
        <v>5.7027999999999999</v>
      </c>
      <c r="K317" s="161">
        <v>26.5914</v>
      </c>
    </row>
    <row r="318" spans="1:11" x14ac:dyDescent="0.25">
      <c r="A318" s="108" t="s">
        <v>240</v>
      </c>
      <c r="B318" s="161">
        <v>0</v>
      </c>
      <c r="C318" s="161">
        <v>7.22E-2</v>
      </c>
      <c r="D318" s="161">
        <v>0</v>
      </c>
      <c r="E318" s="161">
        <v>0</v>
      </c>
      <c r="F318" s="161">
        <v>0</v>
      </c>
      <c r="G318" s="161">
        <v>8.0999999999999996E-3</v>
      </c>
      <c r="H318" s="161">
        <v>7.0756000000000006</v>
      </c>
      <c r="I318" s="161">
        <v>0</v>
      </c>
      <c r="J318" s="161">
        <v>4.1200000000000001E-2</v>
      </c>
      <c r="K318" s="161">
        <v>7.1971000000000007</v>
      </c>
    </row>
    <row r="319" spans="1:11" x14ac:dyDescent="0.25">
      <c r="A319" s="108" t="s">
        <v>241</v>
      </c>
      <c r="B319" s="161">
        <v>57.3018</v>
      </c>
      <c r="C319" s="161">
        <v>3.4000000000000002E-2</v>
      </c>
      <c r="D319" s="161">
        <v>0</v>
      </c>
      <c r="E319" s="161">
        <v>0</v>
      </c>
      <c r="F319" s="161">
        <v>0</v>
      </c>
      <c r="G319" s="161">
        <v>1.8E-3</v>
      </c>
      <c r="H319" s="161">
        <v>3.4260999999999999</v>
      </c>
      <c r="I319" s="161">
        <v>36.0443</v>
      </c>
      <c r="J319" s="161">
        <v>9.0499999999999997E-2</v>
      </c>
      <c r="K319" s="161">
        <v>96.898499999999999</v>
      </c>
    </row>
    <row r="320" spans="1:11" ht="15.75" thickBot="1" x14ac:dyDescent="0.3">
      <c r="A320" s="108" t="s">
        <v>242</v>
      </c>
      <c r="B320" s="161">
        <v>1.9465999999999999</v>
      </c>
      <c r="C320" s="161">
        <v>4.7569999999999997</v>
      </c>
      <c r="D320" s="161">
        <v>72.730399999999989</v>
      </c>
      <c r="E320" s="161">
        <v>2.2000000000000001E-3</v>
      </c>
      <c r="F320" s="161">
        <v>1.6527000000000001</v>
      </c>
      <c r="G320" s="161">
        <v>14.1534</v>
      </c>
      <c r="H320" s="161">
        <v>6.1031000000000004</v>
      </c>
      <c r="I320" s="161">
        <v>18.279499999999999</v>
      </c>
      <c r="J320" s="161">
        <v>1.3235999999999999</v>
      </c>
      <c r="K320" s="161">
        <v>120.9486</v>
      </c>
    </row>
    <row r="321" spans="1:11" ht="15.75" thickBot="1" x14ac:dyDescent="0.3">
      <c r="A321" s="110" t="s">
        <v>243</v>
      </c>
      <c r="B321" s="162">
        <v>60.438499999999998</v>
      </c>
      <c r="C321" s="162">
        <v>137.92150000000001</v>
      </c>
      <c r="D321" s="162">
        <v>77.966700000000003</v>
      </c>
      <c r="E321" s="162">
        <v>2.1970999999999998</v>
      </c>
      <c r="F321" s="162">
        <v>15.718399999999999</v>
      </c>
      <c r="G321" s="162">
        <v>25.927700000000002</v>
      </c>
      <c r="H321" s="162">
        <v>17.538799999999998</v>
      </c>
      <c r="I321" s="162">
        <v>57.987699999999997</v>
      </c>
      <c r="J321" s="162">
        <v>9.3056999999999999</v>
      </c>
      <c r="K321" s="162">
        <v>405.00209999999998</v>
      </c>
    </row>
    <row r="322" spans="1:11" ht="15.75" thickTop="1" x14ac:dyDescent="0.25"/>
    <row r="325" spans="1:11" x14ac:dyDescent="0.25">
      <c r="A325" s="2" t="s">
        <v>245</v>
      </c>
    </row>
    <row r="326" spans="1:11" ht="15.75" thickBot="1" x14ac:dyDescent="0.3"/>
    <row r="327" spans="1:11" ht="15.75" thickTop="1" x14ac:dyDescent="0.25">
      <c r="A327" s="514" t="s">
        <v>223</v>
      </c>
      <c r="B327" s="507" t="s">
        <v>246</v>
      </c>
      <c r="C327" s="509" t="s">
        <v>247</v>
      </c>
      <c r="D327" s="507" t="s">
        <v>248</v>
      </c>
      <c r="E327" s="516" t="s">
        <v>249</v>
      </c>
      <c r="F327" s="507" t="s">
        <v>250</v>
      </c>
      <c r="G327" s="509" t="s">
        <v>243</v>
      </c>
    </row>
    <row r="328" spans="1:11" ht="15.75" thickBot="1" x14ac:dyDescent="0.3">
      <c r="A328" s="515"/>
      <c r="B328" s="508"/>
      <c r="C328" s="510"/>
      <c r="D328" s="508"/>
      <c r="E328" s="517"/>
      <c r="F328" s="508"/>
      <c r="G328" s="510"/>
    </row>
    <row r="329" spans="1:11" x14ac:dyDescent="0.25">
      <c r="A329" s="109" t="s">
        <v>251</v>
      </c>
      <c r="B329" s="163">
        <v>0.36849999999999999</v>
      </c>
      <c r="C329" s="163">
        <v>1.0101</v>
      </c>
      <c r="D329" s="163">
        <v>4.7706</v>
      </c>
      <c r="E329" s="163">
        <v>0.62379999999999991</v>
      </c>
      <c r="F329" s="163">
        <v>0</v>
      </c>
      <c r="G329" s="163">
        <f>SUM(B329:F329)</f>
        <v>6.7730000000000006</v>
      </c>
    </row>
    <row r="330" spans="1:11" x14ac:dyDescent="0.25">
      <c r="A330" s="109" t="s">
        <v>194</v>
      </c>
      <c r="B330" s="163">
        <v>0.37430000000000002</v>
      </c>
      <c r="C330" s="163">
        <v>0</v>
      </c>
      <c r="D330" s="163">
        <v>1.5166999999999999</v>
      </c>
      <c r="E330" s="163">
        <v>1.6449</v>
      </c>
      <c r="F330" s="163">
        <v>0</v>
      </c>
      <c r="G330" s="163">
        <f t="shared" ref="G330:G337" si="2">SUM(B330:F330)</f>
        <v>3.5358999999999998</v>
      </c>
    </row>
    <row r="331" spans="1:11" x14ac:dyDescent="0.25">
      <c r="A331" s="109" t="s">
        <v>252</v>
      </c>
      <c r="B331" s="163">
        <v>2.4399999999999998E-2</v>
      </c>
      <c r="C331" s="163">
        <v>0</v>
      </c>
      <c r="D331" s="163">
        <v>0</v>
      </c>
      <c r="E331" s="163">
        <v>7.5299999999999992E-2</v>
      </c>
      <c r="F331" s="163">
        <v>0</v>
      </c>
      <c r="G331" s="163">
        <f t="shared" si="2"/>
        <v>9.9699999999999983E-2</v>
      </c>
    </row>
    <row r="332" spans="1:11" x14ac:dyDescent="0.25">
      <c r="A332" s="109" t="s">
        <v>253</v>
      </c>
      <c r="B332" s="163">
        <v>0</v>
      </c>
      <c r="C332" s="163">
        <v>0</v>
      </c>
      <c r="D332" s="163">
        <v>0</v>
      </c>
      <c r="E332" s="163">
        <v>1E-4</v>
      </c>
      <c r="F332" s="163">
        <v>0</v>
      </c>
      <c r="G332" s="163">
        <f t="shared" si="2"/>
        <v>1E-4</v>
      </c>
    </row>
    <row r="333" spans="1:11" x14ac:dyDescent="0.25">
      <c r="A333" s="109" t="s">
        <v>254</v>
      </c>
      <c r="B333" s="163">
        <v>0</v>
      </c>
      <c r="C333" s="163">
        <v>0</v>
      </c>
      <c r="D333" s="163">
        <v>2.53E-2</v>
      </c>
      <c r="E333" s="163">
        <v>0.14130000000000001</v>
      </c>
      <c r="F333" s="163">
        <v>0</v>
      </c>
      <c r="G333" s="163">
        <f t="shared" si="2"/>
        <v>0.1666</v>
      </c>
    </row>
    <row r="334" spans="1:11" x14ac:dyDescent="0.25">
      <c r="A334" s="109" t="s">
        <v>255</v>
      </c>
      <c r="B334" s="163">
        <v>0</v>
      </c>
      <c r="C334" s="163">
        <v>0</v>
      </c>
      <c r="D334" s="163">
        <v>0</v>
      </c>
      <c r="E334" s="163">
        <v>1.35E-2</v>
      </c>
      <c r="F334" s="163">
        <v>0</v>
      </c>
      <c r="G334" s="163">
        <f t="shared" si="2"/>
        <v>1.35E-2</v>
      </c>
    </row>
    <row r="335" spans="1:11" x14ac:dyDescent="0.25">
      <c r="A335" s="109" t="s">
        <v>256</v>
      </c>
      <c r="B335" s="163">
        <v>4.2000000000000006E-3</v>
      </c>
      <c r="C335" s="163">
        <v>7.7968999999999999</v>
      </c>
      <c r="D335" s="163">
        <v>0.39529999999999998</v>
      </c>
      <c r="E335" s="163">
        <v>0.34510000000000002</v>
      </c>
      <c r="F335" s="163">
        <v>0</v>
      </c>
      <c r="G335" s="163">
        <f t="shared" si="2"/>
        <v>8.541500000000001</v>
      </c>
    </row>
    <row r="336" spans="1:11" x14ac:dyDescent="0.25">
      <c r="A336" s="109" t="s">
        <v>229</v>
      </c>
      <c r="B336" s="163">
        <v>0</v>
      </c>
      <c r="C336" s="163">
        <v>0</v>
      </c>
      <c r="D336" s="163">
        <v>1.0199999999999999E-2</v>
      </c>
      <c r="E336" s="163">
        <v>0.49919999999999998</v>
      </c>
      <c r="F336" s="163">
        <v>3.9700000000000006E-2</v>
      </c>
      <c r="G336" s="163">
        <f t="shared" si="2"/>
        <v>0.54909999999999992</v>
      </c>
    </row>
    <row r="337" spans="1:11" ht="15.75" thickBot="1" x14ac:dyDescent="0.3">
      <c r="A337" s="109" t="s">
        <v>257</v>
      </c>
      <c r="B337" s="163">
        <v>0</v>
      </c>
      <c r="C337" s="163">
        <v>0</v>
      </c>
      <c r="D337" s="163">
        <v>0.15140000000000001</v>
      </c>
      <c r="E337" s="163">
        <v>2.0000000000000001E-4</v>
      </c>
      <c r="F337" s="163">
        <v>1.1999999999999999E-3</v>
      </c>
      <c r="G337" s="163">
        <f t="shared" si="2"/>
        <v>0.15280000000000002</v>
      </c>
    </row>
    <row r="338" spans="1:11" ht="15.75" thickBot="1" x14ac:dyDescent="0.3">
      <c r="A338" s="110" t="s">
        <v>20</v>
      </c>
      <c r="B338" s="162">
        <f>SUM(B329:B337)</f>
        <v>0.77139999999999997</v>
      </c>
      <c r="C338" s="162">
        <f t="shared" ref="C338:G338" si="3">SUM(C329:C337)</f>
        <v>8.8070000000000004</v>
      </c>
      <c r="D338" s="162">
        <f t="shared" si="3"/>
        <v>6.8694999999999995</v>
      </c>
      <c r="E338" s="162">
        <f t="shared" si="3"/>
        <v>3.3434000000000004</v>
      </c>
      <c r="F338" s="162">
        <f t="shared" si="3"/>
        <v>4.0900000000000006E-2</v>
      </c>
      <c r="G338" s="162">
        <f t="shared" si="3"/>
        <v>19.832200000000004</v>
      </c>
    </row>
    <row r="339" spans="1:11" ht="15.75" thickTop="1" x14ac:dyDescent="0.25">
      <c r="A339" s="15"/>
      <c r="B339" s="164"/>
      <c r="C339" s="164"/>
      <c r="D339" s="164"/>
      <c r="E339" s="164"/>
      <c r="F339" s="164"/>
      <c r="G339" s="164"/>
    </row>
    <row r="342" spans="1:11" x14ac:dyDescent="0.25">
      <c r="A342" s="2" t="s">
        <v>258</v>
      </c>
    </row>
    <row r="343" spans="1:11" ht="15.75" thickBot="1" x14ac:dyDescent="0.3"/>
    <row r="344" spans="1:11" ht="61.5" thickTop="1" x14ac:dyDescent="0.25">
      <c r="A344" s="112" t="s">
        <v>128</v>
      </c>
      <c r="B344" s="165" t="s">
        <v>11</v>
      </c>
      <c r="C344" s="165" t="s">
        <v>12</v>
      </c>
      <c r="D344" s="165" t="s">
        <v>13</v>
      </c>
      <c r="E344" s="165" t="s">
        <v>14</v>
      </c>
      <c r="F344" s="165" t="s">
        <v>16</v>
      </c>
      <c r="G344" s="165" t="s">
        <v>17</v>
      </c>
      <c r="H344" s="165" t="s">
        <v>259</v>
      </c>
      <c r="I344" s="165" t="s">
        <v>19</v>
      </c>
      <c r="J344" s="165" t="s">
        <v>48</v>
      </c>
      <c r="K344" s="165" t="s">
        <v>20</v>
      </c>
    </row>
    <row r="345" spans="1:11" x14ac:dyDescent="0.25">
      <c r="A345" s="94" t="s">
        <v>130</v>
      </c>
      <c r="B345" s="150">
        <v>2310.1332000000002</v>
      </c>
      <c r="C345" s="150">
        <v>4.4791000000000007</v>
      </c>
      <c r="D345" s="150">
        <v>1.81</v>
      </c>
      <c r="E345" s="150">
        <v>2.8370000000000002</v>
      </c>
      <c r="F345" s="150">
        <v>0.58510000000000006</v>
      </c>
      <c r="G345" s="150">
        <v>1.1800000000000001E-2</v>
      </c>
      <c r="H345" s="150">
        <v>1.26E-2</v>
      </c>
      <c r="I345" s="150">
        <v>0</v>
      </c>
      <c r="J345" s="150">
        <v>6.7000000000000002E-3</v>
      </c>
      <c r="K345" s="150">
        <v>2319.8753999999999</v>
      </c>
    </row>
    <row r="346" spans="1:11" x14ac:dyDescent="0.25">
      <c r="A346" s="95" t="s">
        <v>131</v>
      </c>
      <c r="B346" s="146">
        <v>14.6576</v>
      </c>
      <c r="C346" s="146">
        <v>0</v>
      </c>
      <c r="D346" s="146">
        <v>3.04E-2</v>
      </c>
      <c r="E346" s="146">
        <v>0</v>
      </c>
      <c r="F346" s="146">
        <v>0</v>
      </c>
      <c r="G346" s="146">
        <v>0</v>
      </c>
      <c r="H346" s="146">
        <v>2.2351000000000001</v>
      </c>
      <c r="I346" s="146">
        <v>0.28960000000000002</v>
      </c>
      <c r="J346" s="146">
        <v>0</v>
      </c>
      <c r="K346" s="146">
        <v>17.212700000000002</v>
      </c>
    </row>
    <row r="347" spans="1:11" x14ac:dyDescent="0.25">
      <c r="A347" s="95" t="s">
        <v>132</v>
      </c>
      <c r="B347" s="146">
        <v>0</v>
      </c>
      <c r="C347" s="146">
        <v>0</v>
      </c>
      <c r="D347" s="146">
        <v>0</v>
      </c>
      <c r="E347" s="146">
        <v>0</v>
      </c>
      <c r="F347" s="146">
        <v>0</v>
      </c>
      <c r="G347" s="146">
        <v>0</v>
      </c>
      <c r="H347" s="146">
        <v>0</v>
      </c>
      <c r="I347" s="146">
        <v>0</v>
      </c>
      <c r="J347" s="146">
        <v>0</v>
      </c>
      <c r="K347" s="146">
        <v>0</v>
      </c>
    </row>
    <row r="348" spans="1:11" x14ac:dyDescent="0.25">
      <c r="A348" s="95" t="s">
        <v>133</v>
      </c>
      <c r="B348" s="146">
        <v>0</v>
      </c>
      <c r="C348" s="146">
        <v>0</v>
      </c>
      <c r="D348" s="146">
        <v>0</v>
      </c>
      <c r="E348" s="146">
        <v>0</v>
      </c>
      <c r="F348" s="146">
        <v>0</v>
      </c>
      <c r="G348" s="146">
        <v>0</v>
      </c>
      <c r="H348" s="146">
        <v>0</v>
      </c>
      <c r="I348" s="146">
        <v>0</v>
      </c>
      <c r="J348" s="146">
        <v>0</v>
      </c>
      <c r="K348" s="146">
        <v>0</v>
      </c>
    </row>
    <row r="349" spans="1:11" x14ac:dyDescent="0.25">
      <c r="A349" s="95" t="s">
        <v>134</v>
      </c>
      <c r="B349" s="146">
        <v>3.3420999999999998</v>
      </c>
      <c r="C349" s="146">
        <v>0</v>
      </c>
      <c r="D349" s="146">
        <v>0</v>
      </c>
      <c r="E349" s="146">
        <v>0</v>
      </c>
      <c r="F349" s="146">
        <v>0</v>
      </c>
      <c r="G349" s="146">
        <v>0</v>
      </c>
      <c r="H349" s="146">
        <v>0</v>
      </c>
      <c r="I349" s="146">
        <v>0</v>
      </c>
      <c r="J349" s="146">
        <v>0</v>
      </c>
      <c r="K349" s="146">
        <v>3.3420999999999998</v>
      </c>
    </row>
    <row r="350" spans="1:11" x14ac:dyDescent="0.25">
      <c r="A350" s="95" t="s">
        <v>135</v>
      </c>
      <c r="B350" s="146">
        <v>0</v>
      </c>
      <c r="C350" s="146">
        <v>0</v>
      </c>
      <c r="D350" s="146">
        <v>0</v>
      </c>
      <c r="E350" s="146">
        <v>0</v>
      </c>
      <c r="F350" s="146">
        <v>0</v>
      </c>
      <c r="G350" s="146">
        <v>0</v>
      </c>
      <c r="H350" s="146">
        <v>0</v>
      </c>
      <c r="I350" s="146">
        <v>0</v>
      </c>
      <c r="J350" s="146">
        <v>0</v>
      </c>
      <c r="K350" s="146">
        <v>0</v>
      </c>
    </row>
    <row r="351" spans="1:11" x14ac:dyDescent="0.25">
      <c r="A351" s="95" t="s">
        <v>136</v>
      </c>
      <c r="B351" s="146">
        <v>2.3199999999999998E-2</v>
      </c>
      <c r="C351" s="146">
        <v>0</v>
      </c>
      <c r="D351" s="146">
        <v>0</v>
      </c>
      <c r="E351" s="146">
        <v>0</v>
      </c>
      <c r="F351" s="146">
        <v>0</v>
      </c>
      <c r="G351" s="146">
        <v>0</v>
      </c>
      <c r="H351" s="146">
        <v>0</v>
      </c>
      <c r="I351" s="146">
        <v>0</v>
      </c>
      <c r="J351" s="146">
        <v>0</v>
      </c>
      <c r="K351" s="146">
        <v>2.3199999999999998E-2</v>
      </c>
    </row>
    <row r="352" spans="1:11" x14ac:dyDescent="0.25">
      <c r="A352" s="95" t="s">
        <v>137</v>
      </c>
      <c r="B352" s="146">
        <v>8.3782999999999994</v>
      </c>
      <c r="C352" s="146">
        <v>150.0907</v>
      </c>
      <c r="D352" s="146">
        <v>0.38380000000000003</v>
      </c>
      <c r="E352" s="146">
        <v>0</v>
      </c>
      <c r="F352" s="146">
        <v>0.36330000000000001</v>
      </c>
      <c r="G352" s="146">
        <v>0</v>
      </c>
      <c r="H352" s="146">
        <v>8.5539000000000005</v>
      </c>
      <c r="I352" s="146">
        <v>0</v>
      </c>
      <c r="J352" s="146">
        <v>0</v>
      </c>
      <c r="K352" s="146">
        <v>167.76979999999998</v>
      </c>
    </row>
    <row r="353" spans="1:11" x14ac:dyDescent="0.25">
      <c r="A353" s="95" t="s">
        <v>138</v>
      </c>
      <c r="B353" s="146">
        <v>0.44400000000000001</v>
      </c>
      <c r="C353" s="146">
        <v>0.26900000000000002</v>
      </c>
      <c r="D353" s="146">
        <v>153.98650000000001</v>
      </c>
      <c r="E353" s="146">
        <v>0</v>
      </c>
      <c r="F353" s="146">
        <v>0.70529999999999993</v>
      </c>
      <c r="G353" s="146">
        <v>0</v>
      </c>
      <c r="H353" s="146">
        <v>0</v>
      </c>
      <c r="I353" s="146">
        <v>0</v>
      </c>
      <c r="J353" s="146">
        <v>0</v>
      </c>
      <c r="K353" s="146">
        <v>155.40479999999999</v>
      </c>
    </row>
    <row r="354" spans="1:11" x14ac:dyDescent="0.25">
      <c r="A354" s="95" t="s">
        <v>139</v>
      </c>
      <c r="B354" s="146">
        <v>0</v>
      </c>
      <c r="C354" s="146">
        <v>0</v>
      </c>
      <c r="D354" s="146">
        <v>0</v>
      </c>
      <c r="E354" s="146">
        <v>246.89250000000001</v>
      </c>
      <c r="F354" s="146">
        <v>0</v>
      </c>
      <c r="G354" s="146">
        <v>0</v>
      </c>
      <c r="H354" s="146">
        <v>0</v>
      </c>
      <c r="I354" s="146">
        <v>0</v>
      </c>
      <c r="J354" s="146">
        <v>0</v>
      </c>
      <c r="K354" s="146">
        <v>246.89250000000001</v>
      </c>
    </row>
    <row r="355" spans="1:11" x14ac:dyDescent="0.25">
      <c r="A355" s="95" t="s">
        <v>140</v>
      </c>
      <c r="B355" s="146">
        <v>0.10479999999999999</v>
      </c>
      <c r="C355" s="146">
        <v>3.0909</v>
      </c>
      <c r="D355" s="146">
        <v>0</v>
      </c>
      <c r="E355" s="146">
        <v>2.1548000000000003</v>
      </c>
      <c r="F355" s="146">
        <v>0.56859999999999999</v>
      </c>
      <c r="G355" s="146">
        <v>34.355199999999996</v>
      </c>
      <c r="H355" s="146">
        <v>6.3197999999999999</v>
      </c>
      <c r="I355" s="146">
        <v>0</v>
      </c>
      <c r="J355" s="146">
        <v>6.2200000000000005E-2</v>
      </c>
      <c r="K355" s="146">
        <v>46.656300000000002</v>
      </c>
    </row>
    <row r="356" spans="1:11" x14ac:dyDescent="0.25">
      <c r="A356" s="95" t="s">
        <v>141</v>
      </c>
      <c r="B356" s="146">
        <v>0.3861</v>
      </c>
      <c r="C356" s="146">
        <v>0</v>
      </c>
      <c r="D356" s="146">
        <v>4.2099999999999999E-2</v>
      </c>
      <c r="E356" s="146">
        <v>0</v>
      </c>
      <c r="F356" s="146">
        <v>0</v>
      </c>
      <c r="G356" s="146">
        <v>0</v>
      </c>
      <c r="H356" s="146">
        <v>0</v>
      </c>
      <c r="I356" s="146">
        <v>0</v>
      </c>
      <c r="J356" s="146">
        <v>2.7000000000000001E-3</v>
      </c>
      <c r="K356" s="146">
        <v>0.43089999999999995</v>
      </c>
    </row>
    <row r="357" spans="1:11" x14ac:dyDescent="0.25">
      <c r="A357" s="95" t="s">
        <v>142</v>
      </c>
      <c r="B357" s="146">
        <v>7.1355000000000004</v>
      </c>
      <c r="C357" s="146">
        <v>0.42210000000000003</v>
      </c>
      <c r="D357" s="146">
        <v>0.1202</v>
      </c>
      <c r="E357" s="146">
        <v>13.301299999999999</v>
      </c>
      <c r="F357" s="146">
        <v>1.47E-2</v>
      </c>
      <c r="G357" s="146">
        <v>1.1990999999999998</v>
      </c>
      <c r="H357" s="146">
        <v>0.49880000000000002</v>
      </c>
      <c r="I357" s="146">
        <v>0</v>
      </c>
      <c r="J357" s="146">
        <v>9.1999999999999998E-2</v>
      </c>
      <c r="K357" s="146">
        <v>22.7837</v>
      </c>
    </row>
    <row r="358" spans="1:11" x14ac:dyDescent="0.25">
      <c r="A358" s="96" t="s">
        <v>143</v>
      </c>
      <c r="B358" s="147">
        <v>61.440899999999999</v>
      </c>
      <c r="C358" s="147">
        <v>61.492800000000003</v>
      </c>
      <c r="D358" s="147">
        <v>3.8921000000000001</v>
      </c>
      <c r="E358" s="147">
        <v>161.29839999999999</v>
      </c>
      <c r="F358" s="147">
        <v>20.6615</v>
      </c>
      <c r="G358" s="147">
        <v>11.5717</v>
      </c>
      <c r="H358" s="147">
        <v>49.411300000000004</v>
      </c>
      <c r="I358" s="147">
        <v>33.8964</v>
      </c>
      <c r="J358" s="147">
        <v>1.8549</v>
      </c>
      <c r="K358" s="147">
        <v>405.52</v>
      </c>
    </row>
    <row r="359" spans="1:11" ht="15.75" thickBot="1" x14ac:dyDescent="0.3">
      <c r="A359" s="113" t="s">
        <v>260</v>
      </c>
      <c r="B359" s="148">
        <v>2408.3420000000001</v>
      </c>
      <c r="C359" s="148">
        <v>220.69579999999999</v>
      </c>
      <c r="D359" s="148">
        <v>160.62360000000001</v>
      </c>
      <c r="E359" s="148">
        <v>429.6814</v>
      </c>
      <c r="F359" s="148">
        <v>23.579799999999999</v>
      </c>
      <c r="G359" s="148">
        <v>47.1691</v>
      </c>
      <c r="H359" s="148">
        <v>67.100700000000003</v>
      </c>
      <c r="I359" s="148">
        <v>34.186</v>
      </c>
      <c r="J359" s="148">
        <v>2.0259</v>
      </c>
      <c r="K359" s="148">
        <v>3393.4043999999999</v>
      </c>
    </row>
    <row r="360" spans="1:11" ht="15.75" thickTop="1" x14ac:dyDescent="0.25"/>
    <row r="363" spans="1:11" x14ac:dyDescent="0.25">
      <c r="A363" s="2" t="s">
        <v>261</v>
      </c>
    </row>
    <row r="364" spans="1:11" ht="15.75" thickBot="1" x14ac:dyDescent="0.3"/>
    <row r="365" spans="1:11" ht="90.75" thickTop="1" x14ac:dyDescent="0.25">
      <c r="A365" s="114" t="s">
        <v>144</v>
      </c>
      <c r="B365" s="166" t="s">
        <v>11</v>
      </c>
      <c r="C365" s="166" t="s">
        <v>12</v>
      </c>
      <c r="D365" s="166" t="s">
        <v>13</v>
      </c>
      <c r="E365" s="166" t="s">
        <v>14</v>
      </c>
      <c r="F365" s="166" t="s">
        <v>16</v>
      </c>
      <c r="G365" s="166" t="s">
        <v>17</v>
      </c>
      <c r="H365" s="166" t="s">
        <v>259</v>
      </c>
      <c r="I365" s="166" t="s">
        <v>19</v>
      </c>
      <c r="J365" s="166" t="s">
        <v>48</v>
      </c>
      <c r="K365" s="166" t="s">
        <v>20</v>
      </c>
    </row>
    <row r="366" spans="1:11" x14ac:dyDescent="0.25">
      <c r="A366" s="3" t="s">
        <v>145</v>
      </c>
      <c r="B366" s="167">
        <v>2047.0056999999999</v>
      </c>
      <c r="C366" s="167">
        <v>3.0790999999999999</v>
      </c>
      <c r="D366" s="167">
        <v>1.5242</v>
      </c>
      <c r="E366" s="167">
        <v>4.0293000000000001</v>
      </c>
      <c r="F366" s="167">
        <v>0.3997</v>
      </c>
      <c r="G366" s="167">
        <v>4.3E-3</v>
      </c>
      <c r="H366" s="167">
        <v>7.0999999999999995E-3</v>
      </c>
      <c r="I366" s="167">
        <v>0</v>
      </c>
      <c r="J366" s="167">
        <v>3.8999999999999998E-3</v>
      </c>
      <c r="K366" s="167">
        <f>SUM(B366:J366)</f>
        <v>2056.0533</v>
      </c>
    </row>
    <row r="367" spans="1:11" x14ac:dyDescent="0.25">
      <c r="A367" s="3" t="s">
        <v>146</v>
      </c>
      <c r="B367" s="167">
        <v>12.533799999999999</v>
      </c>
      <c r="C367" s="167">
        <v>0</v>
      </c>
      <c r="D367" s="167">
        <v>1.83E-2</v>
      </c>
      <c r="E367" s="167">
        <v>0</v>
      </c>
      <c r="F367" s="167">
        <v>0</v>
      </c>
      <c r="G367" s="167">
        <v>0</v>
      </c>
      <c r="H367" s="167">
        <v>2.0859999999999999</v>
      </c>
      <c r="I367" s="167">
        <v>0.10059999999999999</v>
      </c>
      <c r="J367" s="167">
        <v>0</v>
      </c>
      <c r="K367" s="167">
        <f t="shared" ref="K367:K378" si="4">SUM(B367:J367)</f>
        <v>14.7387</v>
      </c>
    </row>
    <row r="368" spans="1:11" x14ac:dyDescent="0.25">
      <c r="A368" s="3" t="s">
        <v>147</v>
      </c>
      <c r="B368" s="167">
        <v>0.23899999999999999</v>
      </c>
      <c r="C368" s="167">
        <v>0</v>
      </c>
      <c r="D368" s="167">
        <v>7.9000000000000008E-3</v>
      </c>
      <c r="E368" s="167">
        <v>0</v>
      </c>
      <c r="F368" s="167">
        <v>0</v>
      </c>
      <c r="G368" s="167">
        <v>0</v>
      </c>
      <c r="H368" s="167">
        <v>0</v>
      </c>
      <c r="I368" s="167">
        <v>0</v>
      </c>
      <c r="J368" s="167">
        <v>0</v>
      </c>
      <c r="K368" s="167">
        <f t="shared" si="4"/>
        <v>0.24689999999999998</v>
      </c>
    </row>
    <row r="369" spans="1:11" x14ac:dyDescent="0.25">
      <c r="A369" s="3" t="s">
        <v>148</v>
      </c>
      <c r="B369" s="167">
        <v>3.98</v>
      </c>
      <c r="C369" s="167">
        <v>0</v>
      </c>
      <c r="D369" s="167">
        <v>0</v>
      </c>
      <c r="E369" s="167">
        <v>0</v>
      </c>
      <c r="F369" s="167">
        <v>0</v>
      </c>
      <c r="G369" s="167">
        <v>0</v>
      </c>
      <c r="H369" s="167">
        <v>0</v>
      </c>
      <c r="I369" s="167">
        <v>0</v>
      </c>
      <c r="J369" s="167">
        <v>0</v>
      </c>
      <c r="K369" s="167">
        <f t="shared" si="4"/>
        <v>3.98</v>
      </c>
    </row>
    <row r="370" spans="1:11" x14ac:dyDescent="0.25">
      <c r="A370" s="3" t="s">
        <v>149</v>
      </c>
      <c r="B370" s="167">
        <v>0.22219999999999998</v>
      </c>
      <c r="C370" s="167">
        <v>6.3799999999999996E-2</v>
      </c>
      <c r="D370" s="167">
        <v>45.551499999999997</v>
      </c>
      <c r="E370" s="167">
        <v>0</v>
      </c>
      <c r="F370" s="167">
        <v>0.47739999999999999</v>
      </c>
      <c r="G370" s="167">
        <v>0</v>
      </c>
      <c r="H370" s="167">
        <v>0</v>
      </c>
      <c r="I370" s="167">
        <v>0</v>
      </c>
      <c r="J370" s="167">
        <v>0</v>
      </c>
      <c r="K370" s="167">
        <f t="shared" si="4"/>
        <v>46.314900000000002</v>
      </c>
    </row>
    <row r="371" spans="1:11" x14ac:dyDescent="0.25">
      <c r="A371" s="3" t="s">
        <v>150</v>
      </c>
      <c r="B371" s="167">
        <v>12.0745</v>
      </c>
      <c r="C371" s="167">
        <v>0</v>
      </c>
      <c r="D371" s="167">
        <v>0.25440000000000002</v>
      </c>
      <c r="E371" s="167">
        <v>3.1496999999999997</v>
      </c>
      <c r="F371" s="167">
        <v>0</v>
      </c>
      <c r="G371" s="167">
        <v>0</v>
      </c>
      <c r="H371" s="167">
        <v>0</v>
      </c>
      <c r="I371" s="167">
        <v>0</v>
      </c>
      <c r="J371" s="167">
        <v>2.0000000000000001E-4</v>
      </c>
      <c r="K371" s="167">
        <f t="shared" si="4"/>
        <v>15.4788</v>
      </c>
    </row>
    <row r="372" spans="1:11" x14ac:dyDescent="0.25">
      <c r="A372" s="3" t="s">
        <v>151</v>
      </c>
      <c r="B372" s="167">
        <v>14.4246</v>
      </c>
      <c r="C372" s="167">
        <v>1.6787000000000001</v>
      </c>
      <c r="D372" s="167">
        <v>3.9541999999999997</v>
      </c>
      <c r="E372" s="167">
        <v>12.0838</v>
      </c>
      <c r="F372" s="167">
        <v>0.2135</v>
      </c>
      <c r="G372" s="167">
        <v>1.3155999999999999</v>
      </c>
      <c r="H372" s="167">
        <v>0.74070000000000003</v>
      </c>
      <c r="I372" s="167">
        <v>0.56640000000000001</v>
      </c>
      <c r="J372" s="167">
        <v>0.14949999999999999</v>
      </c>
      <c r="K372" s="167">
        <f t="shared" si="4"/>
        <v>35.127000000000002</v>
      </c>
    </row>
    <row r="373" spans="1:11" x14ac:dyDescent="0.25">
      <c r="A373" s="3" t="s">
        <v>152</v>
      </c>
      <c r="B373" s="167">
        <v>142.17570000000001</v>
      </c>
      <c r="C373" s="167">
        <v>68.531399999999991</v>
      </c>
      <c r="D373" s="167">
        <v>58.110500000000002</v>
      </c>
      <c r="E373" s="167">
        <v>133.4864</v>
      </c>
      <c r="F373" s="167">
        <v>11.5419</v>
      </c>
      <c r="G373" s="167">
        <v>23.066400000000002</v>
      </c>
      <c r="H373" s="167">
        <v>23.270299999999999</v>
      </c>
      <c r="I373" s="167">
        <v>2.0733000000000001</v>
      </c>
      <c r="J373" s="167">
        <v>0.34160000000000001</v>
      </c>
      <c r="K373" s="167">
        <f t="shared" si="4"/>
        <v>462.59750000000003</v>
      </c>
    </row>
    <row r="374" spans="1:11" x14ac:dyDescent="0.25">
      <c r="A374" s="3" t="s">
        <v>153</v>
      </c>
      <c r="B374" s="167">
        <v>44.512</v>
      </c>
      <c r="C374" s="167">
        <v>22.3247</v>
      </c>
      <c r="D374" s="167">
        <v>31.762700000000002</v>
      </c>
      <c r="E374" s="167">
        <v>52.948599999999999</v>
      </c>
      <c r="F374" s="167">
        <v>2.8703000000000003</v>
      </c>
      <c r="G374" s="167">
        <v>15.703799999999999</v>
      </c>
      <c r="H374" s="167">
        <v>26.871500000000001</v>
      </c>
      <c r="I374" s="167">
        <v>0.74099999999999999</v>
      </c>
      <c r="J374" s="167">
        <v>0.35070000000000001</v>
      </c>
      <c r="K374" s="167">
        <f t="shared" si="4"/>
        <v>198.08529999999999</v>
      </c>
    </row>
    <row r="375" spans="1:11" x14ac:dyDescent="0.25">
      <c r="A375" s="3" t="s">
        <v>154</v>
      </c>
      <c r="B375" s="167">
        <v>22.591200000000001</v>
      </c>
      <c r="C375" s="167">
        <v>11.8901</v>
      </c>
      <c r="D375" s="167">
        <v>17.750599999999999</v>
      </c>
      <c r="E375" s="167">
        <v>55.306199999999997</v>
      </c>
      <c r="F375" s="167">
        <v>6.6029999999999998</v>
      </c>
      <c r="G375" s="167">
        <v>0.49760000000000004</v>
      </c>
      <c r="H375" s="167">
        <v>1.7409000000000001</v>
      </c>
      <c r="I375" s="167">
        <v>4.2000000000000006E-3</v>
      </c>
      <c r="J375" s="167">
        <v>3.3100000000000004E-2</v>
      </c>
      <c r="K375" s="167">
        <f t="shared" si="4"/>
        <v>116.4169</v>
      </c>
    </row>
    <row r="376" spans="1:11" x14ac:dyDescent="0.25">
      <c r="A376" s="3" t="s">
        <v>155</v>
      </c>
      <c r="B376" s="167">
        <v>15.380700000000001</v>
      </c>
      <c r="C376" s="167">
        <v>1.5192000000000001</v>
      </c>
      <c r="D376" s="167">
        <v>1.2389000000000001</v>
      </c>
      <c r="E376" s="167">
        <v>7.0952999999999999</v>
      </c>
      <c r="F376" s="167">
        <v>2.1918000000000002</v>
      </c>
      <c r="G376" s="167">
        <v>0.94799999999999995</v>
      </c>
      <c r="H376" s="167">
        <v>0.30219999999999997</v>
      </c>
      <c r="I376" s="167">
        <v>4.07E-2</v>
      </c>
      <c r="J376" s="167">
        <v>1.8800000000000001E-2</v>
      </c>
      <c r="K376" s="167">
        <f t="shared" si="4"/>
        <v>28.735600000000005</v>
      </c>
    </row>
    <row r="377" spans="1:11" x14ac:dyDescent="0.25">
      <c r="A377" s="3" t="s">
        <v>156</v>
      </c>
      <c r="B377" s="167">
        <v>20.351800000000001</v>
      </c>
      <c r="C377" s="167">
        <v>37.057199999999995</v>
      </c>
      <c r="D377" s="167">
        <v>21.622400000000003</v>
      </c>
      <c r="E377" s="167">
        <v>88.682899999999989</v>
      </c>
      <c r="F377" s="167">
        <v>5.2575000000000003</v>
      </c>
      <c r="G377" s="167">
        <v>0.84989999999999999</v>
      </c>
      <c r="H377" s="167">
        <v>3.5908000000000002</v>
      </c>
      <c r="I377" s="167">
        <v>0.7367999999999999</v>
      </c>
      <c r="J377" s="167">
        <v>8.2000000000000003E-2</v>
      </c>
      <c r="K377" s="167">
        <f t="shared" si="4"/>
        <v>178.23129999999995</v>
      </c>
    </row>
    <row r="378" spans="1:11" x14ac:dyDescent="0.25">
      <c r="A378" s="3" t="s">
        <v>157</v>
      </c>
      <c r="B378" s="167">
        <v>24.93</v>
      </c>
      <c r="C378" s="167">
        <v>65.259799999999998</v>
      </c>
      <c r="D378" s="167">
        <v>9.0820000000000007</v>
      </c>
      <c r="E378" s="167">
        <v>170.45779999999999</v>
      </c>
      <c r="F378" s="167">
        <v>80</v>
      </c>
      <c r="G378" s="167">
        <v>0.85360000000000003</v>
      </c>
      <c r="H378" s="167">
        <v>0.43889999999999996</v>
      </c>
      <c r="I378" s="167">
        <v>18.1052</v>
      </c>
      <c r="J378" s="167">
        <v>2E-3</v>
      </c>
      <c r="K378" s="167">
        <f t="shared" si="4"/>
        <v>369.1293</v>
      </c>
    </row>
    <row r="379" spans="1:11" ht="15.75" thickBot="1" x14ac:dyDescent="0.3">
      <c r="A379" s="104" t="s">
        <v>262</v>
      </c>
      <c r="B379" s="168">
        <f>SUM(B366:B378)</f>
        <v>2360.4211999999998</v>
      </c>
      <c r="C379" s="168">
        <f t="shared" ref="C379:K379" si="5">SUM(C366:C378)</f>
        <v>211.404</v>
      </c>
      <c r="D379" s="168">
        <f t="shared" si="5"/>
        <v>190.87759999999997</v>
      </c>
      <c r="E379" s="168">
        <f t="shared" si="5"/>
        <v>527.24</v>
      </c>
      <c r="F379" s="168">
        <f t="shared" si="5"/>
        <v>109.55510000000001</v>
      </c>
      <c r="G379" s="168">
        <f t="shared" si="5"/>
        <v>43.239199999999997</v>
      </c>
      <c r="H379" s="168">
        <f t="shared" si="5"/>
        <v>59.048400000000001</v>
      </c>
      <c r="I379" s="168">
        <f t="shared" si="5"/>
        <v>22.368200000000002</v>
      </c>
      <c r="J379" s="168">
        <f t="shared" si="5"/>
        <v>0.98180000000000001</v>
      </c>
      <c r="K379" s="168">
        <f t="shared" si="5"/>
        <v>3525.1354999999999</v>
      </c>
    </row>
    <row r="380" spans="1:11" ht="15.75" thickTop="1" x14ac:dyDescent="0.25"/>
    <row r="383" spans="1:11" x14ac:dyDescent="0.25">
      <c r="A383" s="2" t="s">
        <v>263</v>
      </c>
    </row>
    <row r="384" spans="1:11" ht="15.75" thickBot="1" x14ac:dyDescent="0.3"/>
    <row r="385" spans="1:11" ht="60.75" thickTop="1" x14ac:dyDescent="0.25">
      <c r="A385" s="115" t="s">
        <v>160</v>
      </c>
      <c r="B385" s="169" t="s">
        <v>264</v>
      </c>
      <c r="C385" s="169" t="s">
        <v>265</v>
      </c>
      <c r="D385" s="169" t="s">
        <v>161</v>
      </c>
      <c r="E385" s="169" t="s">
        <v>162</v>
      </c>
    </row>
    <row r="386" spans="1:11" x14ac:dyDescent="0.25">
      <c r="A386" s="26" t="s">
        <v>163</v>
      </c>
      <c r="B386" s="170">
        <v>400.99809999999997</v>
      </c>
      <c r="C386" s="170">
        <v>403.9504</v>
      </c>
      <c r="D386" s="170">
        <v>10.840299999999999</v>
      </c>
      <c r="E386" s="170">
        <v>13.7</v>
      </c>
    </row>
    <row r="387" spans="1:11" x14ac:dyDescent="0.25">
      <c r="A387" s="26" t="s">
        <v>164</v>
      </c>
      <c r="B387" s="170">
        <v>395.12220000000002</v>
      </c>
      <c r="C387" s="170">
        <v>382.39670000000001</v>
      </c>
      <c r="D387" s="170">
        <v>15.435</v>
      </c>
      <c r="E387" s="170">
        <v>2.4457</v>
      </c>
    </row>
    <row r="388" spans="1:11" x14ac:dyDescent="0.25">
      <c r="A388" s="26" t="s">
        <v>165</v>
      </c>
      <c r="B388" s="170">
        <v>393.99440000000004</v>
      </c>
      <c r="C388" s="170">
        <v>477.38319999999999</v>
      </c>
      <c r="D388" s="170">
        <v>0.68559999999999999</v>
      </c>
      <c r="E388" s="170">
        <v>84.0745</v>
      </c>
    </row>
    <row r="389" spans="1:11" x14ac:dyDescent="0.25">
      <c r="A389" s="26" t="s">
        <v>166</v>
      </c>
      <c r="B389" s="170">
        <v>1211.1851000000001</v>
      </c>
      <c r="C389" s="170">
        <v>1233.6923999999999</v>
      </c>
      <c r="D389" s="170">
        <v>-26.795099999999998</v>
      </c>
      <c r="E389" s="170">
        <v>-4.2877000000000001</v>
      </c>
    </row>
    <row r="390" spans="1:11" x14ac:dyDescent="0.25">
      <c r="A390" s="26" t="s">
        <v>167</v>
      </c>
      <c r="B390" s="170">
        <v>995.28690000000006</v>
      </c>
      <c r="C390" s="170">
        <v>1031.7317</v>
      </c>
      <c r="D390" s="170">
        <v>-31.2422</v>
      </c>
      <c r="E390" s="170">
        <v>5.2026000000000003</v>
      </c>
    </row>
    <row r="391" spans="1:11" ht="15.75" thickBot="1" x14ac:dyDescent="0.3">
      <c r="A391" s="116" t="s">
        <v>20</v>
      </c>
      <c r="B391" s="171">
        <f>SUM(B386:B390)</f>
        <v>3396.5867000000003</v>
      </c>
      <c r="C391" s="171">
        <f t="shared" ref="C391:E391" si="6">SUM(C386:C390)</f>
        <v>3529.1544000000004</v>
      </c>
      <c r="D391" s="171">
        <f t="shared" si="6"/>
        <v>-31.076399999999996</v>
      </c>
      <c r="E391" s="171">
        <f t="shared" si="6"/>
        <v>101.13510000000001</v>
      </c>
    </row>
    <row r="392" spans="1:11" ht="15.75" thickTop="1" x14ac:dyDescent="0.25"/>
    <row r="395" spans="1:11" x14ac:dyDescent="0.25">
      <c r="A395" s="2" t="s">
        <v>266</v>
      </c>
    </row>
    <row r="396" spans="1:11" ht="15.75" thickBot="1" x14ac:dyDescent="0.3"/>
    <row r="397" spans="1:11" ht="90.75" thickTop="1" x14ac:dyDescent="0.25">
      <c r="A397" s="114" t="s">
        <v>168</v>
      </c>
      <c r="B397" s="151" t="s">
        <v>11</v>
      </c>
      <c r="C397" s="151" t="s">
        <v>12</v>
      </c>
      <c r="D397" s="151" t="s">
        <v>13</v>
      </c>
      <c r="E397" s="151" t="s">
        <v>14</v>
      </c>
      <c r="F397" s="151" t="s">
        <v>16</v>
      </c>
      <c r="G397" s="151" t="s">
        <v>17</v>
      </c>
      <c r="H397" s="151" t="s">
        <v>259</v>
      </c>
      <c r="I397" s="151" t="s">
        <v>19</v>
      </c>
      <c r="J397" s="151" t="s">
        <v>48</v>
      </c>
      <c r="K397" s="151" t="s">
        <v>20</v>
      </c>
    </row>
    <row r="398" spans="1:11" x14ac:dyDescent="0.25">
      <c r="A398" s="101" t="s">
        <v>169</v>
      </c>
      <c r="B398" s="172">
        <v>279.63979999999998</v>
      </c>
      <c r="C398" s="172">
        <v>275.2604</v>
      </c>
      <c r="D398" s="172">
        <v>543.66219999999998</v>
      </c>
      <c r="E398" s="172">
        <v>526.64049999999997</v>
      </c>
      <c r="F398" s="172">
        <v>144.27870000000001</v>
      </c>
      <c r="G398" s="172">
        <v>30.452500000000001</v>
      </c>
      <c r="H398" s="172">
        <v>36.252400000000002</v>
      </c>
      <c r="I398" s="172">
        <v>3.2111999999999998</v>
      </c>
      <c r="J398" s="172">
        <v>0.92689999999999995</v>
      </c>
      <c r="K398" s="172">
        <f>SUM(B398:J398)</f>
        <v>1840.3246000000001</v>
      </c>
    </row>
    <row r="399" spans="1:11" x14ac:dyDescent="0.25">
      <c r="A399" s="117" t="s">
        <v>170</v>
      </c>
      <c r="B399" s="9">
        <v>245.059</v>
      </c>
      <c r="C399" s="9">
        <v>262.00839999999999</v>
      </c>
      <c r="D399" s="9">
        <v>491.108</v>
      </c>
      <c r="E399" s="9">
        <v>466.77499999999998</v>
      </c>
      <c r="F399" s="9">
        <v>83.497899999999987</v>
      </c>
      <c r="G399" s="9">
        <v>8.9774999999999991</v>
      </c>
      <c r="H399" s="9">
        <v>25.572400000000002</v>
      </c>
      <c r="I399" s="9">
        <v>2.5013000000000001</v>
      </c>
      <c r="J399" s="9">
        <v>0.68689999999999996</v>
      </c>
      <c r="K399" s="9">
        <f t="shared" ref="K399:K409" si="7">SUM(B399:J399)</f>
        <v>1586.1864</v>
      </c>
    </row>
    <row r="400" spans="1:11" x14ac:dyDescent="0.25">
      <c r="A400" s="118" t="s">
        <v>171</v>
      </c>
      <c r="B400" s="9">
        <v>28.966099999999997</v>
      </c>
      <c r="C400" s="9">
        <v>4.5007000000000001</v>
      </c>
      <c r="D400" s="9">
        <v>18.834599999999998</v>
      </c>
      <c r="E400" s="9">
        <v>1.5435000000000001</v>
      </c>
      <c r="F400" s="9">
        <v>10.2691</v>
      </c>
      <c r="G400" s="9">
        <v>5.2078999999999995</v>
      </c>
      <c r="H400" s="9">
        <v>3.5478000000000001</v>
      </c>
      <c r="I400" s="9">
        <v>3.3799999999999997E-2</v>
      </c>
      <c r="J400" s="9">
        <v>0.17549999999999999</v>
      </c>
      <c r="K400" s="9">
        <f t="shared" si="7"/>
        <v>73.078999999999994</v>
      </c>
    </row>
    <row r="401" spans="1:11" x14ac:dyDescent="0.25">
      <c r="A401" s="118" t="s">
        <v>172</v>
      </c>
      <c r="B401" s="9">
        <v>132.86150000000001</v>
      </c>
      <c r="C401" s="9">
        <v>17.806099999999997</v>
      </c>
      <c r="D401" s="9">
        <v>422.49829999999997</v>
      </c>
      <c r="E401" s="9">
        <v>32.883499999999998</v>
      </c>
      <c r="F401" s="9">
        <v>37.638199999999998</v>
      </c>
      <c r="G401" s="9">
        <v>1.4795</v>
      </c>
      <c r="H401" s="9">
        <v>11.7384</v>
      </c>
      <c r="I401" s="9">
        <v>0.34179999999999999</v>
      </c>
      <c r="J401" s="9">
        <v>0.30830000000000002</v>
      </c>
      <c r="K401" s="9">
        <f t="shared" si="7"/>
        <v>657.55560000000003</v>
      </c>
    </row>
    <row r="402" spans="1:11" x14ac:dyDescent="0.25">
      <c r="A402" s="118" t="s">
        <v>173</v>
      </c>
      <c r="B402" s="9">
        <v>68.233100000000007</v>
      </c>
      <c r="C402" s="9">
        <v>238.84970000000001</v>
      </c>
      <c r="D402" s="9">
        <v>18.412500000000001</v>
      </c>
      <c r="E402" s="9">
        <v>262.72990000000004</v>
      </c>
      <c r="F402" s="9">
        <v>34.026000000000003</v>
      </c>
      <c r="G402" s="9">
        <v>1.4474</v>
      </c>
      <c r="H402" s="9">
        <v>7.6574999999999998</v>
      </c>
      <c r="I402" s="9">
        <v>0.5737000000000001</v>
      </c>
      <c r="J402" s="9">
        <v>0.14949999999999999</v>
      </c>
      <c r="K402" s="9">
        <f t="shared" si="7"/>
        <v>632.0793000000001</v>
      </c>
    </row>
    <row r="403" spans="1:11" x14ac:dyDescent="0.25">
      <c r="A403" s="118" t="s">
        <v>174</v>
      </c>
      <c r="B403" s="9">
        <v>14.999600000000001</v>
      </c>
      <c r="C403" s="9">
        <v>0.85189999999999999</v>
      </c>
      <c r="D403" s="9">
        <v>31.3627</v>
      </c>
      <c r="E403" s="9">
        <v>169.6182</v>
      </c>
      <c r="F403" s="9">
        <v>1.5646</v>
      </c>
      <c r="G403" s="9">
        <v>0.8427</v>
      </c>
      <c r="H403" s="9">
        <v>2.6286999999999998</v>
      </c>
      <c r="I403" s="9">
        <v>1.5520999999999998</v>
      </c>
      <c r="J403" s="9">
        <v>5.2999999999999999E-2</v>
      </c>
      <c r="K403" s="9">
        <f t="shared" si="7"/>
        <v>223.47350000000003</v>
      </c>
    </row>
    <row r="404" spans="1:11" x14ac:dyDescent="0.25">
      <c r="A404" s="117" t="s">
        <v>175</v>
      </c>
      <c r="B404" s="9">
        <v>7.3094999999999999</v>
      </c>
      <c r="C404" s="9">
        <v>0.21619999999999998</v>
      </c>
      <c r="D404" s="9">
        <v>45.758199999999995</v>
      </c>
      <c r="E404" s="9">
        <v>8.6715</v>
      </c>
      <c r="F404" s="9">
        <v>6.8138999999999994</v>
      </c>
      <c r="G404" s="9">
        <v>0.34910000000000002</v>
      </c>
      <c r="H404" s="9">
        <v>3.4279000000000002</v>
      </c>
      <c r="I404" s="9">
        <v>0</v>
      </c>
      <c r="J404" s="9">
        <v>2.64E-2</v>
      </c>
      <c r="K404" s="9">
        <f t="shared" si="7"/>
        <v>72.572699999999998</v>
      </c>
    </row>
    <row r="405" spans="1:11" x14ac:dyDescent="0.25">
      <c r="A405" s="117" t="s">
        <v>176</v>
      </c>
      <c r="B405" s="9">
        <v>27.2713</v>
      </c>
      <c r="C405" s="9">
        <v>13.0358</v>
      </c>
      <c r="D405" s="9">
        <v>6.7960000000000003</v>
      </c>
      <c r="E405" s="9">
        <v>51.194000000000003</v>
      </c>
      <c r="F405" s="9">
        <v>53.966999999999999</v>
      </c>
      <c r="G405" s="9">
        <v>21.126000000000001</v>
      </c>
      <c r="H405" s="9">
        <v>7.2521000000000004</v>
      </c>
      <c r="I405" s="9">
        <v>0.70979999999999999</v>
      </c>
      <c r="J405" s="9">
        <v>0.21359999999999998</v>
      </c>
      <c r="K405" s="9">
        <f t="shared" si="7"/>
        <v>181.56560000000002</v>
      </c>
    </row>
    <row r="406" spans="1:11" x14ac:dyDescent="0.25">
      <c r="A406" s="101" t="s">
        <v>177</v>
      </c>
      <c r="B406" s="172">
        <v>580.72080000000005</v>
      </c>
      <c r="C406" s="172">
        <v>42.221899999999998</v>
      </c>
      <c r="D406" s="172">
        <v>80.526899999999998</v>
      </c>
      <c r="E406" s="172">
        <v>206.7835</v>
      </c>
      <c r="F406" s="172">
        <v>258.52979999999997</v>
      </c>
      <c r="G406" s="172">
        <v>19.6279</v>
      </c>
      <c r="H406" s="172">
        <v>26.000299999999999</v>
      </c>
      <c r="I406" s="172">
        <v>1.0235000000000001</v>
      </c>
      <c r="J406" s="172">
        <v>0.59720000000000006</v>
      </c>
      <c r="K406" s="172">
        <f t="shared" si="7"/>
        <v>1216.0317999999997</v>
      </c>
    </row>
    <row r="407" spans="1:11" x14ac:dyDescent="0.25">
      <c r="A407" s="117" t="s">
        <v>178</v>
      </c>
      <c r="B407" s="9">
        <v>245.07479999999998</v>
      </c>
      <c r="C407" s="9">
        <v>0.56940000000000002</v>
      </c>
      <c r="D407" s="9">
        <v>4.7633999999999999</v>
      </c>
      <c r="E407" s="9">
        <v>11.3729</v>
      </c>
      <c r="F407" s="9">
        <v>216.3366</v>
      </c>
      <c r="G407" s="9">
        <v>2.3300000000000001E-2</v>
      </c>
      <c r="H407" s="9">
        <v>1.1802999999999999</v>
      </c>
      <c r="I407" s="9">
        <v>3.1600000000000003E-2</v>
      </c>
      <c r="J407" s="9">
        <v>2.5000000000000001E-2</v>
      </c>
      <c r="K407" s="9">
        <f t="shared" si="7"/>
        <v>479.37729999999993</v>
      </c>
    </row>
    <row r="408" spans="1:11" x14ac:dyDescent="0.25">
      <c r="A408" s="117" t="s">
        <v>179</v>
      </c>
      <c r="B408" s="9">
        <v>271.18240000000003</v>
      </c>
      <c r="C408" s="9">
        <v>28.217400000000001</v>
      </c>
      <c r="D408" s="9">
        <v>60.128500000000003</v>
      </c>
      <c r="E408" s="9">
        <v>128.04089999999999</v>
      </c>
      <c r="F408" s="9">
        <v>18.0199</v>
      </c>
      <c r="G408" s="9">
        <v>14.9956</v>
      </c>
      <c r="H408" s="9">
        <v>20.720800000000001</v>
      </c>
      <c r="I408" s="9">
        <v>0.18049999999999999</v>
      </c>
      <c r="J408" s="9">
        <v>0.38400000000000001</v>
      </c>
      <c r="K408" s="9">
        <f t="shared" si="7"/>
        <v>541.87000000000012</v>
      </c>
    </row>
    <row r="409" spans="1:11" x14ac:dyDescent="0.25">
      <c r="A409" s="117" t="s">
        <v>180</v>
      </c>
      <c r="B409" s="9">
        <v>64.4636</v>
      </c>
      <c r="C409" s="9">
        <v>13.4351</v>
      </c>
      <c r="D409" s="9">
        <v>15.635</v>
      </c>
      <c r="E409" s="9">
        <v>67.369699999999995</v>
      </c>
      <c r="F409" s="9">
        <v>24.173299999999998</v>
      </c>
      <c r="G409" s="9">
        <v>4.609</v>
      </c>
      <c r="H409" s="9">
        <v>4.0993000000000004</v>
      </c>
      <c r="I409" s="9">
        <v>0.81140000000000001</v>
      </c>
      <c r="J409" s="9">
        <v>0.18819999999999998</v>
      </c>
      <c r="K409" s="9">
        <f t="shared" si="7"/>
        <v>194.78460000000001</v>
      </c>
    </row>
    <row r="410" spans="1:11" ht="15.75" thickBot="1" x14ac:dyDescent="0.3">
      <c r="A410" s="104" t="s">
        <v>181</v>
      </c>
      <c r="B410" s="171">
        <f>B406+B398</f>
        <v>860.36059999999998</v>
      </c>
      <c r="C410" s="171">
        <f t="shared" ref="C410:K410" si="8">C406+C398</f>
        <v>317.48230000000001</v>
      </c>
      <c r="D410" s="171">
        <f t="shared" si="8"/>
        <v>624.18909999999994</v>
      </c>
      <c r="E410" s="171">
        <f t="shared" si="8"/>
        <v>733.42399999999998</v>
      </c>
      <c r="F410" s="171">
        <f t="shared" si="8"/>
        <v>402.80849999999998</v>
      </c>
      <c r="G410" s="171">
        <f t="shared" si="8"/>
        <v>50.080399999999997</v>
      </c>
      <c r="H410" s="171">
        <f t="shared" si="8"/>
        <v>62.252700000000004</v>
      </c>
      <c r="I410" s="171">
        <f t="shared" si="8"/>
        <v>4.2347000000000001</v>
      </c>
      <c r="J410" s="171">
        <f t="shared" si="8"/>
        <v>1.5241</v>
      </c>
      <c r="K410" s="171">
        <f t="shared" si="8"/>
        <v>3056.3563999999997</v>
      </c>
    </row>
    <row r="411" spans="1:11" ht="15.75" thickTop="1" x14ac:dyDescent="0.25"/>
    <row r="414" spans="1:11" x14ac:dyDescent="0.25">
      <c r="A414" s="2" t="s">
        <v>267</v>
      </c>
    </row>
    <row r="415" spans="1:11" ht="15.75" thickBot="1" x14ac:dyDescent="0.3"/>
    <row r="416" spans="1:11" ht="90.75" thickTop="1" x14ac:dyDescent="0.25">
      <c r="A416" s="114" t="s">
        <v>183</v>
      </c>
      <c r="B416" s="151" t="s">
        <v>11</v>
      </c>
      <c r="C416" s="151" t="s">
        <v>12</v>
      </c>
      <c r="D416" s="151" t="s">
        <v>13</v>
      </c>
      <c r="E416" s="151" t="s">
        <v>14</v>
      </c>
      <c r="F416" s="151" t="s">
        <v>16</v>
      </c>
      <c r="G416" s="151" t="s">
        <v>17</v>
      </c>
      <c r="H416" s="151" t="s">
        <v>259</v>
      </c>
      <c r="I416" s="151" t="s">
        <v>19</v>
      </c>
      <c r="J416" s="151" t="s">
        <v>48</v>
      </c>
      <c r="K416" s="151" t="s">
        <v>20</v>
      </c>
    </row>
    <row r="417" spans="1:11" x14ac:dyDescent="0.25">
      <c r="A417" s="101" t="s">
        <v>184</v>
      </c>
      <c r="B417" s="172">
        <v>172.48349999999999</v>
      </c>
      <c r="C417" s="172">
        <v>-3.2246999999999999</v>
      </c>
      <c r="D417" s="172">
        <v>153.43429999999998</v>
      </c>
      <c r="E417" s="172">
        <v>-463.35829999999999</v>
      </c>
      <c r="F417" s="172">
        <v>240.90360000000001</v>
      </c>
      <c r="G417" s="172">
        <v>26.7301</v>
      </c>
      <c r="H417" s="172">
        <v>23.9696</v>
      </c>
      <c r="I417" s="172">
        <v>-1.419</v>
      </c>
      <c r="J417" s="172">
        <v>1.0946</v>
      </c>
      <c r="K417" s="172">
        <f>SUM(B417:J417)</f>
        <v>150.61369999999997</v>
      </c>
    </row>
    <row r="418" spans="1:11" x14ac:dyDescent="0.25">
      <c r="A418" s="117" t="s">
        <v>185</v>
      </c>
      <c r="B418" s="9">
        <v>114.8305</v>
      </c>
      <c r="C418" s="9">
        <v>57.877699999999997</v>
      </c>
      <c r="D418" s="9">
        <v>97.518699999999995</v>
      </c>
      <c r="E418" s="9">
        <v>106.1195</v>
      </c>
      <c r="F418" s="9">
        <v>205.05459999999999</v>
      </c>
      <c r="G418" s="9">
        <v>16.706799999999998</v>
      </c>
      <c r="H418" s="9">
        <v>18.5825</v>
      </c>
      <c r="I418" s="9">
        <v>0.51139999999999997</v>
      </c>
      <c r="J418" s="9">
        <v>0.80870000000000009</v>
      </c>
      <c r="K418" s="9">
        <f t="shared" ref="K418:K424" si="9">SUM(B418:J418)</f>
        <v>618.01040000000012</v>
      </c>
    </row>
    <row r="419" spans="1:11" x14ac:dyDescent="0.25">
      <c r="A419" s="117" t="s">
        <v>186</v>
      </c>
      <c r="B419" s="9">
        <v>43.437100000000001</v>
      </c>
      <c r="C419" s="9">
        <v>-85.303200000000004</v>
      </c>
      <c r="D419" s="9">
        <v>29.727599999999999</v>
      </c>
      <c r="E419" s="9">
        <v>-70.879800000000003</v>
      </c>
      <c r="F419" s="9">
        <v>48.865900000000003</v>
      </c>
      <c r="G419" s="9">
        <v>9.257299999999999</v>
      </c>
      <c r="H419" s="9">
        <v>2.1938</v>
      </c>
      <c r="I419" s="9">
        <v>-0.69520000000000004</v>
      </c>
      <c r="J419" s="9">
        <v>6.7900000000000002E-2</v>
      </c>
      <c r="K419" s="9">
        <f t="shared" si="9"/>
        <v>-23.328600000000005</v>
      </c>
    </row>
    <row r="420" spans="1:11" x14ac:dyDescent="0.25">
      <c r="A420" s="117" t="s">
        <v>187</v>
      </c>
      <c r="B420" s="9">
        <v>14.222</v>
      </c>
      <c r="C420" s="9">
        <v>24.200900000000001</v>
      </c>
      <c r="D420" s="9">
        <v>26.187900000000003</v>
      </c>
      <c r="E420" s="9">
        <v>-498.59800000000001</v>
      </c>
      <c r="F420" s="9">
        <v>-13.0169</v>
      </c>
      <c r="G420" s="9">
        <v>0.76600000000000001</v>
      </c>
      <c r="H420" s="9">
        <v>3.2235</v>
      </c>
      <c r="I420" s="9">
        <v>-1.2352000000000001</v>
      </c>
      <c r="J420" s="9">
        <v>0.218</v>
      </c>
      <c r="K420" s="9">
        <f t="shared" si="9"/>
        <v>-444.03180000000003</v>
      </c>
    </row>
    <row r="421" spans="1:11" x14ac:dyDescent="0.25">
      <c r="A421" s="101" t="s">
        <v>188</v>
      </c>
      <c r="B421" s="172">
        <v>171.64589999999998</v>
      </c>
      <c r="C421" s="172">
        <v>133.07560000000001</v>
      </c>
      <c r="D421" s="172">
        <v>368.125</v>
      </c>
      <c r="E421" s="172">
        <v>976.41509999999994</v>
      </c>
      <c r="F421" s="172">
        <v>104.5681</v>
      </c>
      <c r="G421" s="172">
        <v>2.0529999999999999</v>
      </c>
      <c r="H421" s="172">
        <v>14.2224</v>
      </c>
      <c r="I421" s="172">
        <v>3.6145</v>
      </c>
      <c r="J421" s="172">
        <v>0.30199999999999999</v>
      </c>
      <c r="K421" s="172">
        <f t="shared" si="9"/>
        <v>1774.0215999999998</v>
      </c>
    </row>
    <row r="422" spans="1:11" x14ac:dyDescent="0.25">
      <c r="A422" s="117" t="s">
        <v>189</v>
      </c>
      <c r="B422" s="9">
        <v>113.51169999999999</v>
      </c>
      <c r="C422" s="9">
        <v>99.829100000000011</v>
      </c>
      <c r="D422" s="9">
        <v>332.8741</v>
      </c>
      <c r="E422" s="9">
        <v>432.36369999999999</v>
      </c>
      <c r="F422" s="9">
        <v>72.16510000000001</v>
      </c>
      <c r="G422" s="9">
        <v>0.54989999999999994</v>
      </c>
      <c r="H422" s="9">
        <v>8.633799999999999</v>
      </c>
      <c r="I422" s="9">
        <v>3.2524000000000002</v>
      </c>
      <c r="J422" s="9">
        <v>5.8000000000000003E-2</v>
      </c>
      <c r="K422" s="9">
        <f t="shared" si="9"/>
        <v>1063.2378000000001</v>
      </c>
    </row>
    <row r="423" spans="1:11" x14ac:dyDescent="0.25">
      <c r="A423" s="117" t="s">
        <v>190</v>
      </c>
      <c r="B423" s="9">
        <v>58.134099999999997</v>
      </c>
      <c r="C423" s="9">
        <v>33.246499999999997</v>
      </c>
      <c r="D423" s="9">
        <v>35.250900000000001</v>
      </c>
      <c r="E423" s="9">
        <v>544.05140000000006</v>
      </c>
      <c r="F423" s="9">
        <v>32.402999999999999</v>
      </c>
      <c r="G423" s="9">
        <v>1.5030999999999999</v>
      </c>
      <c r="H423" s="9">
        <v>5.5887000000000002</v>
      </c>
      <c r="I423" s="9">
        <v>0.36210000000000003</v>
      </c>
      <c r="J423" s="9">
        <v>0.24409999999999998</v>
      </c>
      <c r="K423" s="9">
        <f t="shared" si="9"/>
        <v>710.78390000000013</v>
      </c>
    </row>
    <row r="424" spans="1:11" x14ac:dyDescent="0.25">
      <c r="A424" s="101" t="s">
        <v>191</v>
      </c>
      <c r="B424" s="172">
        <v>516.22309999999993</v>
      </c>
      <c r="C424" s="172">
        <v>187.63139999999999</v>
      </c>
      <c r="D424" s="172">
        <v>102.62989999999999</v>
      </c>
      <c r="E424" s="172">
        <v>220.36720000000003</v>
      </c>
      <c r="F424" s="172">
        <v>57.3369</v>
      </c>
      <c r="G424" s="172">
        <v>21.2972</v>
      </c>
      <c r="H424" s="172">
        <v>24.060599999999997</v>
      </c>
      <c r="I424" s="172">
        <v>2.0392000000000001</v>
      </c>
      <c r="J424" s="172">
        <v>0.1245</v>
      </c>
      <c r="K424" s="172">
        <f t="shared" si="9"/>
        <v>1131.7099999999998</v>
      </c>
    </row>
    <row r="425" spans="1:11" ht="15.75" thickBot="1" x14ac:dyDescent="0.3">
      <c r="A425" s="119" t="s">
        <v>192</v>
      </c>
      <c r="B425" s="173">
        <f>B417+B421+B424</f>
        <v>860.35249999999996</v>
      </c>
      <c r="C425" s="173">
        <f t="shared" ref="C425:K425" si="10">C417+C421+C424</f>
        <v>317.48230000000001</v>
      </c>
      <c r="D425" s="173">
        <f t="shared" si="10"/>
        <v>624.18920000000003</v>
      </c>
      <c r="E425" s="173">
        <f t="shared" si="10"/>
        <v>733.42399999999998</v>
      </c>
      <c r="F425" s="173">
        <f t="shared" si="10"/>
        <v>402.80860000000001</v>
      </c>
      <c r="G425" s="173">
        <f t="shared" si="10"/>
        <v>50.080300000000001</v>
      </c>
      <c r="H425" s="173">
        <f t="shared" si="10"/>
        <v>62.252600000000001</v>
      </c>
      <c r="I425" s="173">
        <f t="shared" si="10"/>
        <v>4.2347000000000001</v>
      </c>
      <c r="J425" s="173">
        <f t="shared" si="10"/>
        <v>1.5211000000000001</v>
      </c>
      <c r="K425" s="173">
        <f t="shared" si="10"/>
        <v>3056.3452999999995</v>
      </c>
    </row>
    <row r="426" spans="1:11" ht="15.75" thickTop="1" x14ac:dyDescent="0.25"/>
    <row r="429" spans="1:11" x14ac:dyDescent="0.25">
      <c r="A429" s="2" t="s">
        <v>268</v>
      </c>
    </row>
    <row r="431" spans="1:11" ht="15.75" thickBot="1" x14ac:dyDescent="0.3">
      <c r="A431" s="174"/>
      <c r="B431" s="175"/>
      <c r="C431" s="1" t="s">
        <v>269</v>
      </c>
      <c r="D431"/>
      <c r="E431" s="1" t="s">
        <v>270</v>
      </c>
    </row>
    <row r="432" spans="1:11" ht="61.5" thickTop="1" thickBot="1" x14ac:dyDescent="0.3">
      <c r="A432" s="107" t="s">
        <v>223</v>
      </c>
      <c r="B432" s="176" t="s">
        <v>271</v>
      </c>
      <c r="C432" s="176" t="s">
        <v>272</v>
      </c>
      <c r="D432" s="177" t="s">
        <v>20</v>
      </c>
      <c r="E432" s="176" t="s">
        <v>20</v>
      </c>
    </row>
    <row r="433" spans="1:5" x14ac:dyDescent="0.25">
      <c r="A433" s="108" t="s">
        <v>248</v>
      </c>
      <c r="B433" s="161">
        <v>365.13929999999999</v>
      </c>
      <c r="C433" s="161">
        <v>342.33659999999998</v>
      </c>
      <c r="D433" s="178">
        <v>707.47589999999991</v>
      </c>
      <c r="E433" s="161">
        <v>613.14109999999994</v>
      </c>
    </row>
    <row r="434" spans="1:5" x14ac:dyDescent="0.25">
      <c r="A434" s="108" t="s">
        <v>273</v>
      </c>
      <c r="B434" s="161">
        <v>40.042099999999998</v>
      </c>
      <c r="C434" s="161">
        <v>35.207599999999999</v>
      </c>
      <c r="D434" s="178">
        <v>75.24969999999999</v>
      </c>
      <c r="E434" s="161">
        <v>60.514099999999999</v>
      </c>
    </row>
    <row r="435" spans="1:5" x14ac:dyDescent="0.25">
      <c r="A435" s="109" t="s">
        <v>274</v>
      </c>
      <c r="B435" s="161">
        <v>18.837900000000001</v>
      </c>
      <c r="C435" s="161">
        <v>11.2597</v>
      </c>
      <c r="D435" s="178">
        <v>30.0976</v>
      </c>
      <c r="E435" s="161">
        <v>25.805400000000002</v>
      </c>
    </row>
    <row r="436" spans="1:5" x14ac:dyDescent="0.25">
      <c r="A436" s="109" t="s">
        <v>275</v>
      </c>
      <c r="B436" s="161">
        <v>66.559600000000003</v>
      </c>
      <c r="C436" s="161">
        <v>59.426400000000001</v>
      </c>
      <c r="D436" s="178">
        <v>125.986</v>
      </c>
      <c r="E436" s="161">
        <v>109.04660000000001</v>
      </c>
    </row>
    <row r="437" spans="1:5" x14ac:dyDescent="0.25">
      <c r="A437" s="109" t="s">
        <v>276</v>
      </c>
      <c r="B437" s="161">
        <v>0.12740000000000001</v>
      </c>
      <c r="C437" s="161">
        <v>1.1416999999999999</v>
      </c>
      <c r="D437" s="178">
        <v>1.2690999999999999</v>
      </c>
      <c r="E437" s="161">
        <v>0.92100000000000004</v>
      </c>
    </row>
    <row r="438" spans="1:5" x14ac:dyDescent="0.25">
      <c r="A438" s="109" t="s">
        <v>277</v>
      </c>
      <c r="B438" s="161">
        <v>1.6034000000000002</v>
      </c>
      <c r="C438" s="161">
        <v>5.8561000000000005</v>
      </c>
      <c r="D438" s="178">
        <v>7.4595000000000002</v>
      </c>
      <c r="E438" s="161">
        <v>5.2166999999999994</v>
      </c>
    </row>
    <row r="439" spans="1:5" x14ac:dyDescent="0.25">
      <c r="A439" s="108" t="s">
        <v>278</v>
      </c>
      <c r="B439" s="161">
        <v>68.126499999999993</v>
      </c>
      <c r="C439" s="161">
        <v>10.2811</v>
      </c>
      <c r="D439" s="178">
        <v>78.407599999999988</v>
      </c>
      <c r="E439" s="161">
        <v>70.324300000000008</v>
      </c>
    </row>
    <row r="440" spans="1:5" x14ac:dyDescent="0.25">
      <c r="A440" s="108" t="s">
        <v>279</v>
      </c>
      <c r="B440" s="161">
        <v>164.5179</v>
      </c>
      <c r="C440" s="161">
        <v>4.3886000000000003</v>
      </c>
      <c r="D440" s="178">
        <v>168.90649999999999</v>
      </c>
      <c r="E440" s="161">
        <v>167.16910000000001</v>
      </c>
    </row>
    <row r="441" spans="1:5" x14ac:dyDescent="0.25">
      <c r="A441" s="108" t="s">
        <v>280</v>
      </c>
      <c r="B441" s="161">
        <v>6.4005000000000001</v>
      </c>
      <c r="C441" s="161">
        <v>0.43460000000000004</v>
      </c>
      <c r="D441" s="178">
        <v>6.8350999999999997</v>
      </c>
      <c r="E441" s="161">
        <v>1.3048</v>
      </c>
    </row>
    <row r="442" spans="1:5" x14ac:dyDescent="0.25">
      <c r="A442" s="108" t="s">
        <v>281</v>
      </c>
      <c r="B442" s="161">
        <v>123.04730000000001</v>
      </c>
      <c r="C442" s="161">
        <v>36.606999999999999</v>
      </c>
      <c r="D442" s="178">
        <v>159.65430000000001</v>
      </c>
      <c r="E442" s="161">
        <v>141.09189999999998</v>
      </c>
    </row>
    <row r="443" spans="1:5" x14ac:dyDescent="0.25">
      <c r="A443" s="109" t="s">
        <v>282</v>
      </c>
      <c r="B443" s="161">
        <v>346.68790000000001</v>
      </c>
      <c r="C443" s="161">
        <v>62.944499999999998</v>
      </c>
      <c r="D443" s="178">
        <v>409.63240000000002</v>
      </c>
      <c r="E443" s="161">
        <v>372.09050000000002</v>
      </c>
    </row>
    <row r="444" spans="1:5" x14ac:dyDescent="0.25">
      <c r="A444" s="109" t="s">
        <v>283</v>
      </c>
      <c r="B444" s="161">
        <v>252.5847</v>
      </c>
      <c r="C444" s="161">
        <v>5.4222999999999999</v>
      </c>
      <c r="D444" s="178">
        <v>258.00700000000001</v>
      </c>
      <c r="E444" s="161">
        <v>240.76689999999999</v>
      </c>
    </row>
    <row r="445" spans="1:5" x14ac:dyDescent="0.25">
      <c r="A445" s="108" t="s">
        <v>225</v>
      </c>
      <c r="B445" s="161">
        <v>21.837</v>
      </c>
      <c r="C445" s="161">
        <v>16.3673</v>
      </c>
      <c r="D445" s="178">
        <v>38.204300000000003</v>
      </c>
      <c r="E445" s="161">
        <v>32.6571</v>
      </c>
    </row>
    <row r="446" spans="1:5" x14ac:dyDescent="0.25">
      <c r="A446" s="108" t="s">
        <v>284</v>
      </c>
      <c r="B446" s="161">
        <v>3.8296000000000001</v>
      </c>
      <c r="C446" s="161">
        <v>0.82889999999999997</v>
      </c>
      <c r="D446" s="178">
        <v>4.6585000000000001</v>
      </c>
      <c r="E446" s="161">
        <v>8.1718999999999991</v>
      </c>
    </row>
    <row r="447" spans="1:5" x14ac:dyDescent="0.25">
      <c r="A447" s="109" t="s">
        <v>285</v>
      </c>
      <c r="B447" s="161">
        <v>62.503300000000003</v>
      </c>
      <c r="C447" s="161">
        <v>20.183299999999999</v>
      </c>
      <c r="D447" s="178">
        <v>82.686599999999999</v>
      </c>
      <c r="E447" s="161">
        <v>63.830100000000002</v>
      </c>
    </row>
    <row r="448" spans="1:5" x14ac:dyDescent="0.25">
      <c r="A448" s="108" t="s">
        <v>286</v>
      </c>
      <c r="B448" s="161">
        <v>92.8322</v>
      </c>
      <c r="C448" s="161">
        <v>20.9297</v>
      </c>
      <c r="D448" s="178">
        <v>113.7619</v>
      </c>
      <c r="E448" s="161">
        <v>100.896</v>
      </c>
    </row>
    <row r="449" spans="1:5" ht="15.75" thickBot="1" x14ac:dyDescent="0.3">
      <c r="A449" s="108" t="s">
        <v>287</v>
      </c>
      <c r="B449" s="161">
        <v>28.179099999999998</v>
      </c>
      <c r="C449" s="161">
        <v>13.662100000000001</v>
      </c>
      <c r="D449" s="178">
        <v>41.841200000000001</v>
      </c>
      <c r="E449" s="161">
        <v>34.058099999999996</v>
      </c>
    </row>
    <row r="450" spans="1:5" ht="15.75" thickBot="1" x14ac:dyDescent="0.3">
      <c r="A450" s="110" t="s">
        <v>243</v>
      </c>
      <c r="B450" s="162">
        <f>SUM(B433:B449)</f>
        <v>1662.8556999999998</v>
      </c>
      <c r="C450" s="162">
        <f t="shared" ref="C450:E450" si="11">SUM(C433:C449)</f>
        <v>647.27749999999992</v>
      </c>
      <c r="D450" s="179">
        <f t="shared" si="11"/>
        <v>2310.1331999999998</v>
      </c>
      <c r="E450" s="162">
        <f t="shared" si="11"/>
        <v>2047.0055999999995</v>
      </c>
    </row>
    <row r="451" spans="1:5" ht="15.75" thickTop="1" x14ac:dyDescent="0.25"/>
    <row r="454" spans="1:5" x14ac:dyDescent="0.25">
      <c r="A454" s="2" t="s">
        <v>288</v>
      </c>
    </row>
    <row r="455" spans="1:5" ht="15.75" thickBot="1" x14ac:dyDescent="0.3"/>
    <row r="456" spans="1:5" ht="75" thickTop="1" thickBot="1" x14ac:dyDescent="0.3">
      <c r="A456" s="107" t="s">
        <v>223</v>
      </c>
      <c r="B456" s="180" t="s">
        <v>289</v>
      </c>
      <c r="C456" s="180" t="s">
        <v>290</v>
      </c>
      <c r="D456" s="180" t="s">
        <v>20</v>
      </c>
    </row>
    <row r="457" spans="1:5" x14ac:dyDescent="0.25">
      <c r="A457" s="181" t="s">
        <v>291</v>
      </c>
      <c r="B457" s="182"/>
      <c r="C457" s="182"/>
      <c r="D457" s="182"/>
    </row>
    <row r="458" spans="1:5" x14ac:dyDescent="0.25">
      <c r="A458" s="183" t="s">
        <v>292</v>
      </c>
      <c r="B458" s="184">
        <v>15.0145</v>
      </c>
      <c r="C458" s="184">
        <v>0.2</v>
      </c>
      <c r="D458" s="184">
        <v>15.2</v>
      </c>
    </row>
    <row r="459" spans="1:5" x14ac:dyDescent="0.25">
      <c r="A459" s="183" t="s">
        <v>293</v>
      </c>
      <c r="B459" s="184">
        <v>21.186599999999999</v>
      </c>
      <c r="C459" s="184">
        <v>0.2</v>
      </c>
      <c r="D459" s="184">
        <v>21.4</v>
      </c>
    </row>
    <row r="460" spans="1:5" x14ac:dyDescent="0.25">
      <c r="A460" s="185" t="s">
        <v>294</v>
      </c>
      <c r="B460" s="184"/>
      <c r="C460" s="184"/>
      <c r="D460" s="184"/>
    </row>
    <row r="461" spans="1:5" x14ac:dyDescent="0.25">
      <c r="A461" s="183" t="s">
        <v>295</v>
      </c>
      <c r="B461" s="184">
        <v>20.779599999999999</v>
      </c>
      <c r="C461" s="184">
        <v>0</v>
      </c>
      <c r="D461" s="184">
        <v>20.8</v>
      </c>
    </row>
    <row r="462" spans="1:5" x14ac:dyDescent="0.25">
      <c r="A462" s="183" t="s">
        <v>296</v>
      </c>
      <c r="B462" s="184">
        <v>34.676899999999996</v>
      </c>
      <c r="C462" s="184">
        <v>0</v>
      </c>
      <c r="D462" s="184">
        <v>34.700000000000003</v>
      </c>
    </row>
    <row r="463" spans="1:5" x14ac:dyDescent="0.25">
      <c r="A463" s="186" t="s">
        <v>297</v>
      </c>
      <c r="B463" s="184">
        <v>12.746799999999999</v>
      </c>
      <c r="C463" s="187">
        <v>8.3000000000000007</v>
      </c>
      <c r="D463" s="187">
        <v>21</v>
      </c>
    </row>
    <row r="464" spans="1:5" x14ac:dyDescent="0.25">
      <c r="A464" s="188" t="s">
        <v>298</v>
      </c>
      <c r="B464" s="184">
        <v>36.619599999999998</v>
      </c>
      <c r="C464" s="184">
        <v>0.4</v>
      </c>
      <c r="D464" s="184">
        <v>37</v>
      </c>
    </row>
    <row r="465" spans="1:5" ht="15.75" thickBot="1" x14ac:dyDescent="0.3">
      <c r="A465" s="10" t="s">
        <v>299</v>
      </c>
      <c r="B465" s="189">
        <v>141.0241</v>
      </c>
      <c r="C465" s="189">
        <v>9.1</v>
      </c>
      <c r="D465" s="189">
        <v>150.1</v>
      </c>
    </row>
    <row r="466" spans="1:5" ht="15.75" thickTop="1" x14ac:dyDescent="0.25"/>
    <row r="469" spans="1:5" x14ac:dyDescent="0.25">
      <c r="A469" s="99" t="s">
        <v>339</v>
      </c>
      <c r="B469"/>
      <c r="C469"/>
      <c r="D469"/>
      <c r="E469"/>
    </row>
    <row r="470" spans="1:5" ht="15.75" thickBot="1" x14ac:dyDescent="0.3">
      <c r="A470" s="174"/>
      <c r="B470"/>
      <c r="C470"/>
      <c r="D470"/>
      <c r="E470"/>
    </row>
    <row r="471" spans="1:5" ht="65.25" thickTop="1" x14ac:dyDescent="0.25">
      <c r="A471" s="111" t="s">
        <v>223</v>
      </c>
      <c r="B471" s="190" t="s">
        <v>300</v>
      </c>
      <c r="C471" s="190" t="s">
        <v>301</v>
      </c>
      <c r="D471" s="190" t="s">
        <v>302</v>
      </c>
      <c r="E471" s="190" t="s">
        <v>20</v>
      </c>
    </row>
    <row r="472" spans="1:5" x14ac:dyDescent="0.25">
      <c r="A472" s="191" t="s">
        <v>303</v>
      </c>
      <c r="B472" s="192">
        <v>0</v>
      </c>
      <c r="C472" s="192">
        <v>237.6962</v>
      </c>
      <c r="D472" s="192">
        <v>11.2395</v>
      </c>
      <c r="E472" s="193">
        <v>248.93570000000003</v>
      </c>
    </row>
    <row r="473" spans="1:5" x14ac:dyDescent="0.25">
      <c r="A473" s="194" t="s">
        <v>304</v>
      </c>
      <c r="B473" s="195">
        <v>0</v>
      </c>
      <c r="C473" s="195">
        <v>15.21</v>
      </c>
      <c r="D473" s="195">
        <v>0</v>
      </c>
      <c r="E473" s="50">
        <v>15.21</v>
      </c>
    </row>
    <row r="474" spans="1:5" x14ac:dyDescent="0.25">
      <c r="A474" s="196" t="s">
        <v>305</v>
      </c>
      <c r="B474" s="197">
        <v>0</v>
      </c>
      <c r="C474" s="197">
        <v>3.8889</v>
      </c>
      <c r="D474" s="197">
        <v>0</v>
      </c>
      <c r="E474" s="198">
        <v>3.8889</v>
      </c>
    </row>
    <row r="475" spans="1:5" x14ac:dyDescent="0.25">
      <c r="A475" s="196" t="s">
        <v>306</v>
      </c>
      <c r="B475" s="197">
        <v>0</v>
      </c>
      <c r="C475" s="197">
        <v>11.3156</v>
      </c>
      <c r="D475" s="197">
        <v>0</v>
      </c>
      <c r="E475" s="198">
        <v>11.3156</v>
      </c>
    </row>
    <row r="476" spans="1:5" x14ac:dyDescent="0.25">
      <c r="A476" s="199" t="s">
        <v>307</v>
      </c>
      <c r="B476" s="200">
        <v>0</v>
      </c>
      <c r="C476" s="200">
        <v>28.051200000000001</v>
      </c>
      <c r="D476" s="200">
        <v>0</v>
      </c>
      <c r="E476" s="201">
        <v>28.051200000000001</v>
      </c>
    </row>
    <row r="477" spans="1:5" x14ac:dyDescent="0.25">
      <c r="A477" s="202" t="s">
        <v>663</v>
      </c>
      <c r="B477" s="195">
        <v>0</v>
      </c>
      <c r="C477" s="195">
        <v>6.2291999999999996</v>
      </c>
      <c r="D477" s="195">
        <v>0</v>
      </c>
      <c r="E477" s="50">
        <v>6.2291999999999996</v>
      </c>
    </row>
    <row r="478" spans="1:5" x14ac:dyDescent="0.25">
      <c r="A478" s="199" t="s">
        <v>308</v>
      </c>
      <c r="B478" s="200"/>
      <c r="C478" s="200"/>
      <c r="D478" s="200"/>
      <c r="E478" s="201"/>
    </row>
    <row r="479" spans="1:5" x14ac:dyDescent="0.25">
      <c r="A479" s="196" t="s">
        <v>309</v>
      </c>
      <c r="B479" s="197">
        <v>0</v>
      </c>
      <c r="C479" s="197">
        <v>19.883400000000002</v>
      </c>
      <c r="D479" s="197">
        <v>7.9903999999999993</v>
      </c>
      <c r="E479" s="198">
        <v>27.873799999999999</v>
      </c>
    </row>
    <row r="480" spans="1:5" x14ac:dyDescent="0.25">
      <c r="A480" s="203" t="s">
        <v>310</v>
      </c>
      <c r="B480" s="204">
        <v>0</v>
      </c>
      <c r="C480" s="204">
        <v>23.654199999999999</v>
      </c>
      <c r="D480" s="204">
        <v>0</v>
      </c>
      <c r="E480" s="205">
        <v>23.654199999999999</v>
      </c>
    </row>
    <row r="481" spans="1:7" ht="15.75" thickBot="1" x14ac:dyDescent="0.3">
      <c r="A481" s="21" t="s">
        <v>311</v>
      </c>
      <c r="B481" s="206">
        <v>0</v>
      </c>
      <c r="C481" s="206">
        <v>243.64339999999999</v>
      </c>
      <c r="D481" s="206">
        <v>3.2490000000000001</v>
      </c>
      <c r="E481" s="206">
        <v>246.89250000000001</v>
      </c>
    </row>
    <row r="482" spans="1:7" ht="15.75" thickTop="1" x14ac:dyDescent="0.25"/>
    <row r="485" spans="1:7" x14ac:dyDescent="0.25">
      <c r="A485" s="99" t="s">
        <v>340</v>
      </c>
      <c r="B485"/>
      <c r="C485"/>
      <c r="D485"/>
      <c r="E485"/>
      <c r="F485"/>
      <c r="G485"/>
    </row>
    <row r="486" spans="1:7" ht="15.75" thickBot="1" x14ac:dyDescent="0.3">
      <c r="A486" s="15"/>
      <c r="B486"/>
      <c r="C486"/>
      <c r="D486"/>
      <c r="E486"/>
      <c r="F486"/>
      <c r="G486"/>
    </row>
    <row r="487" spans="1:7" ht="95.25" thickTop="1" thickBot="1" x14ac:dyDescent="0.3">
      <c r="A487" s="107" t="s">
        <v>312</v>
      </c>
      <c r="B487" s="176" t="s">
        <v>16</v>
      </c>
      <c r="C487" s="176" t="s">
        <v>67</v>
      </c>
      <c r="D487" s="176" t="s">
        <v>18</v>
      </c>
      <c r="E487" s="176" t="s">
        <v>19</v>
      </c>
      <c r="F487" s="176" t="s">
        <v>48</v>
      </c>
      <c r="G487" s="176" t="s">
        <v>20</v>
      </c>
    </row>
    <row r="488" spans="1:7" x14ac:dyDescent="0.25">
      <c r="A488" s="108" t="s">
        <v>313</v>
      </c>
      <c r="B488" s="184">
        <v>0</v>
      </c>
      <c r="C488" s="184">
        <v>3.2437</v>
      </c>
      <c r="D488" s="184">
        <v>4.0533000000000001</v>
      </c>
      <c r="E488" s="184">
        <v>0</v>
      </c>
      <c r="F488" s="184">
        <v>0</v>
      </c>
      <c r="G488" s="184">
        <f>SUM(B488:F488)</f>
        <v>7.2970000000000006</v>
      </c>
    </row>
    <row r="489" spans="1:7" x14ac:dyDescent="0.25">
      <c r="A489" s="109" t="s">
        <v>314</v>
      </c>
      <c r="B489" s="184">
        <v>0</v>
      </c>
      <c r="C489" s="184">
        <v>8.6900000000000005E-2</v>
      </c>
      <c r="D489" s="184">
        <v>0</v>
      </c>
      <c r="E489" s="184">
        <v>0</v>
      </c>
      <c r="F489" s="184">
        <v>0</v>
      </c>
      <c r="G489" s="184">
        <f t="shared" ref="G489:G496" si="12">SUM(B489:F489)</f>
        <v>8.6900000000000005E-2</v>
      </c>
    </row>
    <row r="490" spans="1:7" x14ac:dyDescent="0.25">
      <c r="A490" s="108" t="s">
        <v>315</v>
      </c>
      <c r="B490" s="184">
        <v>2.6699999999999998E-2</v>
      </c>
      <c r="C490" s="184">
        <v>12.1076</v>
      </c>
      <c r="D490" s="184">
        <v>5.2399999999999995E-2</v>
      </c>
      <c r="E490" s="184">
        <v>0</v>
      </c>
      <c r="F490" s="184">
        <v>8.199999999999999E-3</v>
      </c>
      <c r="G490" s="184">
        <f t="shared" si="12"/>
        <v>12.194900000000001</v>
      </c>
    </row>
    <row r="491" spans="1:7" x14ac:dyDescent="0.25">
      <c r="A491" s="108" t="s">
        <v>316</v>
      </c>
      <c r="B491" s="184">
        <v>0</v>
      </c>
      <c r="C491" s="184">
        <v>8.0589999999999993</v>
      </c>
      <c r="D491" s="184">
        <v>2.2141999999999999</v>
      </c>
      <c r="E491" s="184">
        <v>0</v>
      </c>
      <c r="F491" s="184">
        <v>0</v>
      </c>
      <c r="G491" s="184">
        <f t="shared" si="12"/>
        <v>10.273199999999999</v>
      </c>
    </row>
    <row r="492" spans="1:7" x14ac:dyDescent="0.25">
      <c r="A492" s="108" t="s">
        <v>317</v>
      </c>
      <c r="B492" s="184">
        <v>0</v>
      </c>
      <c r="C492" s="184">
        <v>8.4908000000000001</v>
      </c>
      <c r="D492" s="184">
        <v>0</v>
      </c>
      <c r="E492" s="184">
        <v>0</v>
      </c>
      <c r="F492" s="184">
        <v>0</v>
      </c>
      <c r="G492" s="184">
        <f t="shared" si="12"/>
        <v>8.4908000000000001</v>
      </c>
    </row>
    <row r="493" spans="1:7" x14ac:dyDescent="0.25">
      <c r="A493" s="108" t="s">
        <v>318</v>
      </c>
      <c r="B493" s="184">
        <v>0.156</v>
      </c>
      <c r="C493" s="184">
        <v>0</v>
      </c>
      <c r="D493" s="184">
        <v>0</v>
      </c>
      <c r="E493" s="184">
        <v>0</v>
      </c>
      <c r="F493" s="184">
        <v>3.4299999999999997E-2</v>
      </c>
      <c r="G493" s="184">
        <f t="shared" si="12"/>
        <v>0.1903</v>
      </c>
    </row>
    <row r="494" spans="1:7" x14ac:dyDescent="0.25">
      <c r="A494" s="106" t="s">
        <v>319</v>
      </c>
      <c r="B494" s="195">
        <v>0</v>
      </c>
      <c r="C494" s="195">
        <v>2.1678000000000002</v>
      </c>
      <c r="D494" s="195">
        <v>0</v>
      </c>
      <c r="E494" s="195">
        <v>0</v>
      </c>
      <c r="F494" s="195">
        <v>3.5999999999999999E-3</v>
      </c>
      <c r="G494" s="195">
        <f t="shared" si="12"/>
        <v>2.1714000000000002</v>
      </c>
    </row>
    <row r="495" spans="1:7" x14ac:dyDescent="0.25">
      <c r="A495" s="106" t="s">
        <v>320</v>
      </c>
      <c r="B495" s="195">
        <v>7.4700000000000003E-2</v>
      </c>
      <c r="C495" s="195">
        <v>0.51060000000000005</v>
      </c>
      <c r="D495" s="195">
        <v>0</v>
      </c>
      <c r="E495" s="195">
        <v>0</v>
      </c>
      <c r="F495" s="195">
        <v>0</v>
      </c>
      <c r="G495" s="195">
        <f t="shared" si="12"/>
        <v>0.58530000000000004</v>
      </c>
    </row>
    <row r="496" spans="1:7" ht="15.75" thickBot="1" x14ac:dyDescent="0.3">
      <c r="A496" s="207" t="s">
        <v>321</v>
      </c>
      <c r="B496" s="208">
        <v>0</v>
      </c>
      <c r="C496" s="208">
        <v>0</v>
      </c>
      <c r="D496" s="208">
        <v>0</v>
      </c>
      <c r="E496" s="208">
        <v>0</v>
      </c>
      <c r="F496" s="208">
        <v>0</v>
      </c>
      <c r="G496" s="208">
        <f t="shared" si="12"/>
        <v>0</v>
      </c>
    </row>
    <row r="497" spans="1:11" ht="15.75" thickBot="1" x14ac:dyDescent="0.3">
      <c r="A497" s="97" t="s">
        <v>20</v>
      </c>
      <c r="B497" s="209">
        <f>SUM(B488:B496)</f>
        <v>0.25740000000000002</v>
      </c>
      <c r="C497" s="209">
        <f t="shared" ref="C497:G497" si="13">SUM(C488:C496)</f>
        <v>34.666399999999996</v>
      </c>
      <c r="D497" s="209">
        <f t="shared" si="13"/>
        <v>6.3198999999999996</v>
      </c>
      <c r="E497" s="209">
        <f t="shared" si="13"/>
        <v>0</v>
      </c>
      <c r="F497" s="209">
        <f t="shared" si="13"/>
        <v>4.6099999999999995E-2</v>
      </c>
      <c r="G497" s="209">
        <f t="shared" si="13"/>
        <v>41.289799999999993</v>
      </c>
    </row>
    <row r="498" spans="1:11" ht="15.75" thickTop="1" x14ac:dyDescent="0.25"/>
    <row r="501" spans="1:11" s="67" customFormat="1" x14ac:dyDescent="0.25">
      <c r="A501" s="210" t="s">
        <v>341</v>
      </c>
      <c r="H501" s="134"/>
      <c r="I501" s="134"/>
      <c r="J501" s="134"/>
      <c r="K501" s="134"/>
    </row>
    <row r="502" spans="1:11" s="67" customFormat="1" ht="15.75" thickBot="1" x14ac:dyDescent="0.3">
      <c r="A502" s="15"/>
      <c r="H502" s="134"/>
      <c r="I502" s="134"/>
      <c r="J502" s="134"/>
      <c r="K502" s="134"/>
    </row>
    <row r="503" spans="1:11" s="67" customFormat="1" ht="101.25" thickTop="1" x14ac:dyDescent="0.25">
      <c r="A503" s="348" t="s">
        <v>223</v>
      </c>
      <c r="B503" s="381" t="s">
        <v>16</v>
      </c>
      <c r="C503" s="381" t="s">
        <v>67</v>
      </c>
      <c r="D503" s="381" t="s">
        <v>18</v>
      </c>
      <c r="E503" s="381" t="s">
        <v>19</v>
      </c>
      <c r="F503" s="381" t="s">
        <v>48</v>
      </c>
      <c r="G503" s="381" t="s">
        <v>20</v>
      </c>
      <c r="H503" s="134"/>
      <c r="I503" s="134"/>
      <c r="J503" s="134"/>
      <c r="K503" s="134"/>
    </row>
    <row r="504" spans="1:11" s="67" customFormat="1" x14ac:dyDescent="0.25">
      <c r="A504" s="382" t="s">
        <v>322</v>
      </c>
      <c r="B504" s="383">
        <v>0</v>
      </c>
      <c r="C504" s="383">
        <v>0</v>
      </c>
      <c r="D504" s="383">
        <v>0</v>
      </c>
      <c r="E504" s="383">
        <v>0</v>
      </c>
      <c r="F504" s="383">
        <v>1.83E-2</v>
      </c>
      <c r="G504" s="383">
        <f>SUM(B504:F504)</f>
        <v>1.83E-2</v>
      </c>
      <c r="H504" s="134"/>
      <c r="I504" s="134"/>
      <c r="J504" s="134"/>
      <c r="K504" s="134"/>
    </row>
    <row r="505" spans="1:11" s="67" customFormat="1" x14ac:dyDescent="0.25">
      <c r="A505" s="371" t="s">
        <v>323</v>
      </c>
      <c r="B505" s="384">
        <v>0</v>
      </c>
      <c r="C505" s="384">
        <v>0</v>
      </c>
      <c r="D505" s="384">
        <v>0</v>
      </c>
      <c r="E505" s="384">
        <v>0</v>
      </c>
      <c r="F505" s="384">
        <v>0</v>
      </c>
      <c r="G505" s="384">
        <f t="shared" ref="G505:G521" si="14">SUM(B505:F505)</f>
        <v>0</v>
      </c>
      <c r="H505" s="134"/>
      <c r="I505" s="134"/>
      <c r="J505" s="134"/>
      <c r="K505" s="134"/>
    </row>
    <row r="506" spans="1:11" s="67" customFormat="1" x14ac:dyDescent="0.25">
      <c r="A506" s="371" t="s">
        <v>324</v>
      </c>
      <c r="B506" s="384">
        <v>0</v>
      </c>
      <c r="C506" s="384">
        <v>0</v>
      </c>
      <c r="D506" s="384">
        <v>0</v>
      </c>
      <c r="E506" s="384">
        <v>0</v>
      </c>
      <c r="F506" s="384">
        <v>0</v>
      </c>
      <c r="G506" s="384">
        <f t="shared" si="14"/>
        <v>0</v>
      </c>
      <c r="H506" s="134"/>
      <c r="I506" s="134"/>
      <c r="J506" s="134"/>
      <c r="K506" s="134"/>
    </row>
    <row r="507" spans="1:11" s="67" customFormat="1" x14ac:dyDescent="0.25">
      <c r="A507" s="371" t="s">
        <v>325</v>
      </c>
      <c r="B507" s="384">
        <v>0</v>
      </c>
      <c r="C507" s="384">
        <v>0</v>
      </c>
      <c r="D507" s="384">
        <v>0</v>
      </c>
      <c r="E507" s="384">
        <v>0</v>
      </c>
      <c r="F507" s="384">
        <v>0</v>
      </c>
      <c r="G507" s="384">
        <f t="shared" si="14"/>
        <v>0</v>
      </c>
      <c r="H507" s="134"/>
      <c r="I507" s="134"/>
      <c r="J507" s="134"/>
      <c r="K507" s="134"/>
    </row>
    <row r="508" spans="1:11" s="67" customFormat="1" x14ac:dyDescent="0.25">
      <c r="A508" s="385" t="s">
        <v>326</v>
      </c>
      <c r="B508" s="384">
        <v>0.26050000000000001</v>
      </c>
      <c r="C508" s="384">
        <v>0</v>
      </c>
      <c r="D508" s="384">
        <v>0</v>
      </c>
      <c r="E508" s="384">
        <v>0</v>
      </c>
      <c r="F508" s="384">
        <v>0</v>
      </c>
      <c r="G508" s="384">
        <f t="shared" si="14"/>
        <v>0.26050000000000001</v>
      </c>
      <c r="H508" s="134"/>
      <c r="I508" s="134"/>
      <c r="J508" s="134"/>
      <c r="K508" s="134"/>
    </row>
    <row r="509" spans="1:11" s="67" customFormat="1" x14ac:dyDescent="0.25">
      <c r="A509" s="385" t="s">
        <v>327</v>
      </c>
      <c r="B509" s="384">
        <v>0</v>
      </c>
      <c r="C509" s="384">
        <v>0</v>
      </c>
      <c r="D509" s="384">
        <v>0</v>
      </c>
      <c r="E509" s="384">
        <v>0</v>
      </c>
      <c r="F509" s="384">
        <v>0</v>
      </c>
      <c r="G509" s="384">
        <f t="shared" si="14"/>
        <v>0</v>
      </c>
      <c r="H509" s="134"/>
      <c r="I509" s="134"/>
      <c r="J509" s="134"/>
      <c r="K509" s="134"/>
    </row>
    <row r="510" spans="1:11" s="67" customFormat="1" x14ac:dyDescent="0.25">
      <c r="A510" s="371" t="s">
        <v>328</v>
      </c>
      <c r="B510" s="384">
        <v>0</v>
      </c>
      <c r="C510" s="384">
        <v>0</v>
      </c>
      <c r="D510" s="384">
        <v>0</v>
      </c>
      <c r="E510" s="384">
        <v>0</v>
      </c>
      <c r="F510" s="384">
        <v>0</v>
      </c>
      <c r="G510" s="384">
        <f t="shared" si="14"/>
        <v>0</v>
      </c>
      <c r="H510" s="134"/>
      <c r="I510" s="134"/>
      <c r="J510" s="134"/>
      <c r="K510" s="134"/>
    </row>
    <row r="511" spans="1:11" s="67" customFormat="1" x14ac:dyDescent="0.25">
      <c r="A511" s="385" t="s">
        <v>329</v>
      </c>
      <c r="B511" s="384">
        <v>0</v>
      </c>
      <c r="C511" s="384">
        <v>0</v>
      </c>
      <c r="D511" s="384">
        <v>0.93679999999999997</v>
      </c>
      <c r="E511" s="384">
        <v>0</v>
      </c>
      <c r="F511" s="384">
        <v>0</v>
      </c>
      <c r="G511" s="384">
        <f t="shared" si="14"/>
        <v>0.93679999999999997</v>
      </c>
      <c r="H511" s="134"/>
      <c r="I511" s="134"/>
      <c r="J511" s="134"/>
      <c r="K511" s="134"/>
    </row>
    <row r="512" spans="1:11" s="67" customFormat="1" x14ac:dyDescent="0.25">
      <c r="A512" s="371" t="s">
        <v>330</v>
      </c>
      <c r="B512" s="384">
        <v>0</v>
      </c>
      <c r="C512" s="384">
        <v>0</v>
      </c>
      <c r="D512" s="384">
        <v>1.7544000000000002</v>
      </c>
      <c r="E512" s="384">
        <v>0</v>
      </c>
      <c r="F512" s="384">
        <v>0</v>
      </c>
      <c r="G512" s="384">
        <f t="shared" si="14"/>
        <v>1.7544000000000002</v>
      </c>
      <c r="H512" s="134"/>
      <c r="I512" s="134"/>
      <c r="J512" s="134"/>
      <c r="K512" s="134"/>
    </row>
    <row r="513" spans="1:11" s="67" customFormat="1" x14ac:dyDescent="0.25">
      <c r="A513" s="385" t="s">
        <v>331</v>
      </c>
      <c r="B513" s="384">
        <v>0</v>
      </c>
      <c r="C513" s="384">
        <v>0</v>
      </c>
      <c r="D513" s="384">
        <v>1.1000000000000001E-3</v>
      </c>
      <c r="E513" s="384">
        <v>0</v>
      </c>
      <c r="F513" s="384">
        <v>8.1299999999999997E-2</v>
      </c>
      <c r="G513" s="384">
        <f t="shared" si="14"/>
        <v>8.2400000000000001E-2</v>
      </c>
      <c r="H513" s="134"/>
      <c r="I513" s="134"/>
      <c r="J513" s="134"/>
      <c r="K513" s="134"/>
    </row>
    <row r="514" spans="1:11" s="67" customFormat="1" x14ac:dyDescent="0.25">
      <c r="A514" s="371" t="s">
        <v>332</v>
      </c>
      <c r="B514" s="386">
        <v>0</v>
      </c>
      <c r="C514" s="386">
        <v>0</v>
      </c>
      <c r="D514" s="386">
        <v>33.126800000000003</v>
      </c>
      <c r="E514" s="386">
        <v>0</v>
      </c>
      <c r="F514" s="386">
        <v>4.5999999999999999E-3</v>
      </c>
      <c r="G514" s="386">
        <f t="shared" si="14"/>
        <v>33.131400000000006</v>
      </c>
      <c r="H514" s="134"/>
      <c r="I514" s="134"/>
      <c r="J514" s="134"/>
      <c r="K514" s="134"/>
    </row>
    <row r="515" spans="1:11" s="67" customFormat="1" x14ac:dyDescent="0.25">
      <c r="A515" s="371" t="s">
        <v>333</v>
      </c>
      <c r="B515" s="386">
        <v>0</v>
      </c>
      <c r="C515" s="386">
        <v>0</v>
      </c>
      <c r="D515" s="386">
        <v>0</v>
      </c>
      <c r="E515" s="386">
        <v>0</v>
      </c>
      <c r="F515" s="386">
        <v>0</v>
      </c>
      <c r="G515" s="386">
        <f t="shared" si="14"/>
        <v>0</v>
      </c>
      <c r="H515" s="134"/>
      <c r="I515" s="134"/>
      <c r="J515" s="134"/>
      <c r="K515" s="134"/>
    </row>
    <row r="516" spans="1:11" s="67" customFormat="1" x14ac:dyDescent="0.25">
      <c r="A516" s="371" t="s">
        <v>16</v>
      </c>
      <c r="B516" s="386">
        <v>18.795200000000001</v>
      </c>
      <c r="C516" s="386">
        <v>3.1300000000000001E-2</v>
      </c>
      <c r="D516" s="386">
        <v>1.8100000000000002E-2</v>
      </c>
      <c r="E516" s="386">
        <v>0</v>
      </c>
      <c r="F516" s="386">
        <v>9.9000000000000008E-3</v>
      </c>
      <c r="G516" s="386">
        <f t="shared" si="14"/>
        <v>18.854500000000002</v>
      </c>
      <c r="H516" s="134"/>
      <c r="I516" s="134"/>
      <c r="J516" s="134"/>
      <c r="K516" s="134"/>
    </row>
    <row r="517" spans="1:11" s="67" customFormat="1" x14ac:dyDescent="0.25">
      <c r="A517" s="371" t="s">
        <v>334</v>
      </c>
      <c r="B517" s="386">
        <v>0</v>
      </c>
      <c r="C517" s="386">
        <v>0</v>
      </c>
      <c r="D517" s="386">
        <v>0</v>
      </c>
      <c r="E517" s="386">
        <v>0</v>
      </c>
      <c r="F517" s="386">
        <v>0</v>
      </c>
      <c r="G517" s="386">
        <f t="shared" si="14"/>
        <v>0</v>
      </c>
      <c r="H517" s="134"/>
      <c r="I517" s="134"/>
      <c r="J517" s="134"/>
      <c r="K517" s="134"/>
    </row>
    <row r="518" spans="1:11" s="67" customFormat="1" x14ac:dyDescent="0.25">
      <c r="A518" s="371" t="s">
        <v>335</v>
      </c>
      <c r="B518" s="386">
        <v>0</v>
      </c>
      <c r="C518" s="386">
        <v>0</v>
      </c>
      <c r="D518" s="386">
        <v>0</v>
      </c>
      <c r="E518" s="386">
        <v>0</v>
      </c>
      <c r="F518" s="386">
        <v>0</v>
      </c>
      <c r="G518" s="386">
        <f t="shared" si="14"/>
        <v>0</v>
      </c>
      <c r="H518" s="134"/>
      <c r="I518" s="134"/>
      <c r="J518" s="134"/>
      <c r="K518" s="134"/>
    </row>
    <row r="519" spans="1:11" s="67" customFormat="1" x14ac:dyDescent="0.25">
      <c r="A519" s="371" t="s">
        <v>336</v>
      </c>
      <c r="B519" s="386">
        <v>0</v>
      </c>
      <c r="C519" s="386">
        <v>8.9499999999999996E-2</v>
      </c>
      <c r="D519" s="386">
        <v>8.1799999999999998E-2</v>
      </c>
      <c r="E519" s="386">
        <v>0</v>
      </c>
      <c r="F519" s="386">
        <v>0.2306</v>
      </c>
      <c r="G519" s="386">
        <f t="shared" si="14"/>
        <v>0.40190000000000003</v>
      </c>
      <c r="H519" s="134"/>
      <c r="I519" s="134"/>
      <c r="J519" s="134"/>
      <c r="K519" s="134"/>
    </row>
    <row r="520" spans="1:11" s="67" customFormat="1" x14ac:dyDescent="0.25">
      <c r="A520" s="371" t="s">
        <v>337</v>
      </c>
      <c r="B520" s="386">
        <v>1.1240999999999999</v>
      </c>
      <c r="C520" s="386">
        <v>6.4700000000000008E-2</v>
      </c>
      <c r="D520" s="386">
        <v>4.8680000000000003</v>
      </c>
      <c r="E520" s="386">
        <v>0</v>
      </c>
      <c r="F520" s="386">
        <v>5.3399999999999996E-2</v>
      </c>
      <c r="G520" s="386">
        <f t="shared" si="14"/>
        <v>6.1101999999999999</v>
      </c>
      <c r="H520" s="134"/>
      <c r="I520" s="134"/>
      <c r="J520" s="134"/>
      <c r="K520" s="134"/>
    </row>
    <row r="521" spans="1:11" s="67" customFormat="1" x14ac:dyDescent="0.25">
      <c r="A521" s="387" t="s">
        <v>674</v>
      </c>
      <c r="B521" s="388">
        <v>0.13219999999999998</v>
      </c>
      <c r="C521" s="388">
        <v>11.239899999999999</v>
      </c>
      <c r="D521" s="388">
        <v>3.9954999999999998</v>
      </c>
      <c r="E521" s="388">
        <v>33.665900000000001</v>
      </c>
      <c r="F521" s="388">
        <v>1.2106000000000001</v>
      </c>
      <c r="G521" s="388">
        <f t="shared" si="14"/>
        <v>50.244099999999996</v>
      </c>
      <c r="H521" s="134"/>
      <c r="I521" s="134"/>
      <c r="J521" s="134"/>
      <c r="K521" s="134"/>
    </row>
    <row r="522" spans="1:11" s="67" customFormat="1" ht="15.75" thickBot="1" x14ac:dyDescent="0.3">
      <c r="A522" s="71" t="s">
        <v>20</v>
      </c>
      <c r="B522" s="389">
        <f>SUM(B504:B521)</f>
        <v>20.312000000000001</v>
      </c>
      <c r="C522" s="389">
        <f t="shared" ref="C522:G522" si="15">SUM(C504:C521)</f>
        <v>11.425399999999998</v>
      </c>
      <c r="D522" s="389">
        <f t="shared" si="15"/>
        <v>44.782500000000006</v>
      </c>
      <c r="E522" s="389">
        <f t="shared" si="15"/>
        <v>33.665900000000001</v>
      </c>
      <c r="F522" s="389">
        <f t="shared" si="15"/>
        <v>1.6087000000000002</v>
      </c>
      <c r="G522" s="389">
        <f t="shared" si="15"/>
        <v>111.7945</v>
      </c>
      <c r="H522" s="134"/>
      <c r="I522" s="134"/>
      <c r="J522" s="134"/>
      <c r="K522" s="134"/>
    </row>
    <row r="523" spans="1:11" s="67" customFormat="1" ht="15.75" thickTop="1" x14ac:dyDescent="0.25"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</row>
    <row r="524" spans="1:11" s="67" customFormat="1" x14ac:dyDescent="0.25"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</row>
    <row r="525" spans="1:11" s="67" customFormat="1" x14ac:dyDescent="0.25"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</row>
    <row r="526" spans="1:11" s="67" customFormat="1" x14ac:dyDescent="0.25">
      <c r="A526" s="214" t="s">
        <v>338</v>
      </c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</row>
    <row r="527" spans="1:11" s="67" customFormat="1" ht="15.75" thickBot="1" x14ac:dyDescent="0.3"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</row>
    <row r="528" spans="1:11" s="67" customFormat="1" ht="122.25" thickTop="1" x14ac:dyDescent="0.25">
      <c r="A528" s="348" t="s">
        <v>128</v>
      </c>
      <c r="B528" s="390" t="s">
        <v>342</v>
      </c>
      <c r="C528" s="390" t="s">
        <v>343</v>
      </c>
      <c r="D528" s="390" t="s">
        <v>344</v>
      </c>
      <c r="E528" s="390" t="s">
        <v>20</v>
      </c>
      <c r="F528" s="134"/>
      <c r="G528" s="134"/>
      <c r="H528" s="134"/>
      <c r="I528" s="134"/>
      <c r="J528" s="134"/>
      <c r="K528" s="134"/>
    </row>
    <row r="529" spans="1:11" s="67" customFormat="1" x14ac:dyDescent="0.25">
      <c r="A529" s="391" t="s">
        <v>345</v>
      </c>
      <c r="B529" s="383">
        <v>275.20209999999997</v>
      </c>
      <c r="C529" s="383">
        <v>46.164699999999996</v>
      </c>
      <c r="D529" s="383">
        <v>1.1424000000000001</v>
      </c>
      <c r="E529" s="383">
        <f>SUM(B529:D529)</f>
        <v>322.50919999999996</v>
      </c>
      <c r="F529" s="134"/>
      <c r="G529" s="134"/>
      <c r="H529" s="134"/>
      <c r="I529" s="134"/>
      <c r="J529" s="134"/>
      <c r="K529" s="134"/>
    </row>
    <row r="530" spans="1:11" s="67" customFormat="1" x14ac:dyDescent="0.25">
      <c r="A530" s="371" t="s">
        <v>346</v>
      </c>
      <c r="B530" s="384">
        <v>64.463099999999997</v>
      </c>
      <c r="C530" s="384">
        <v>0</v>
      </c>
      <c r="D530" s="384">
        <v>0.27589999999999998</v>
      </c>
      <c r="E530" s="384">
        <f t="shared" ref="E530:E542" si="16">SUM(B530:D530)</f>
        <v>64.73899999999999</v>
      </c>
      <c r="F530" s="134"/>
      <c r="G530" s="134"/>
      <c r="H530" s="134"/>
      <c r="I530" s="134"/>
      <c r="J530" s="134"/>
      <c r="K530" s="134"/>
    </row>
    <row r="531" spans="1:11" s="67" customFormat="1" x14ac:dyDescent="0.25">
      <c r="A531" s="385" t="s">
        <v>347</v>
      </c>
      <c r="B531" s="384">
        <v>0.25580000000000003</v>
      </c>
      <c r="C531" s="384">
        <v>2.0108999999999999</v>
      </c>
      <c r="D531" s="384">
        <v>0.61899999999999999</v>
      </c>
      <c r="E531" s="384">
        <f t="shared" si="16"/>
        <v>2.8856999999999999</v>
      </c>
      <c r="F531" s="134"/>
      <c r="G531" s="134"/>
      <c r="H531" s="134"/>
      <c r="I531" s="134"/>
      <c r="J531" s="134"/>
      <c r="K531" s="134"/>
    </row>
    <row r="532" spans="1:11" s="67" customFormat="1" x14ac:dyDescent="0.25">
      <c r="A532" s="371" t="s">
        <v>348</v>
      </c>
      <c r="B532" s="384">
        <v>0</v>
      </c>
      <c r="C532" s="384">
        <v>0</v>
      </c>
      <c r="D532" s="384">
        <v>0</v>
      </c>
      <c r="E532" s="384">
        <f t="shared" si="16"/>
        <v>0</v>
      </c>
      <c r="F532" s="134"/>
      <c r="G532" s="134"/>
      <c r="H532" s="134"/>
      <c r="I532" s="134"/>
      <c r="J532" s="134"/>
      <c r="K532" s="134"/>
    </row>
    <row r="533" spans="1:11" s="67" customFormat="1" x14ac:dyDescent="0.25">
      <c r="A533" s="371" t="s">
        <v>349</v>
      </c>
      <c r="B533" s="384">
        <v>0</v>
      </c>
      <c r="C533" s="384">
        <v>1.9011</v>
      </c>
      <c r="D533" s="384">
        <v>0</v>
      </c>
      <c r="E533" s="384">
        <f t="shared" si="16"/>
        <v>1.9011</v>
      </c>
      <c r="F533" s="134"/>
      <c r="G533" s="134"/>
      <c r="H533" s="134"/>
      <c r="I533" s="134"/>
      <c r="J533" s="134"/>
      <c r="K533" s="134"/>
    </row>
    <row r="534" spans="1:11" s="67" customFormat="1" x14ac:dyDescent="0.25">
      <c r="A534" s="371" t="s">
        <v>350</v>
      </c>
      <c r="B534" s="384">
        <v>0</v>
      </c>
      <c r="C534" s="384">
        <v>0</v>
      </c>
      <c r="D534" s="384">
        <v>0</v>
      </c>
      <c r="E534" s="384">
        <f t="shared" si="16"/>
        <v>0</v>
      </c>
      <c r="F534" s="134"/>
      <c r="G534" s="134"/>
      <c r="H534" s="134"/>
      <c r="I534" s="134"/>
      <c r="J534" s="134"/>
      <c r="K534" s="134"/>
    </row>
    <row r="535" spans="1:11" s="67" customFormat="1" x14ac:dyDescent="0.25">
      <c r="A535" s="371" t="s">
        <v>351</v>
      </c>
      <c r="B535" s="384">
        <v>0</v>
      </c>
      <c r="C535" s="384">
        <v>2.9775</v>
      </c>
      <c r="D535" s="384">
        <v>0</v>
      </c>
      <c r="E535" s="384">
        <f t="shared" si="16"/>
        <v>2.9775</v>
      </c>
      <c r="F535" s="134"/>
      <c r="G535" s="134"/>
      <c r="H535" s="134"/>
      <c r="I535" s="134"/>
      <c r="J535" s="134"/>
      <c r="K535" s="134"/>
    </row>
    <row r="536" spans="1:11" s="67" customFormat="1" x14ac:dyDescent="0.25">
      <c r="A536" s="371" t="s">
        <v>352</v>
      </c>
      <c r="B536" s="384">
        <v>24.8813</v>
      </c>
      <c r="C536" s="384">
        <v>1.6462000000000001</v>
      </c>
      <c r="D536" s="384">
        <v>1.4990999999999999</v>
      </c>
      <c r="E536" s="384">
        <f t="shared" si="16"/>
        <v>28.026599999999998</v>
      </c>
      <c r="F536" s="134"/>
      <c r="G536" s="134"/>
      <c r="H536" s="134"/>
      <c r="I536" s="134"/>
      <c r="J536" s="134"/>
      <c r="K536" s="134"/>
    </row>
    <row r="537" spans="1:11" s="67" customFormat="1" x14ac:dyDescent="0.25">
      <c r="A537" s="371" t="s">
        <v>353</v>
      </c>
      <c r="B537" s="384">
        <v>0</v>
      </c>
      <c r="C537" s="384">
        <v>0.38010000000000005</v>
      </c>
      <c r="D537" s="384">
        <v>0</v>
      </c>
      <c r="E537" s="384">
        <f t="shared" si="16"/>
        <v>0.38010000000000005</v>
      </c>
      <c r="F537" s="134"/>
      <c r="G537" s="134"/>
      <c r="H537" s="134"/>
      <c r="I537" s="134"/>
      <c r="J537" s="134"/>
      <c r="K537" s="134"/>
    </row>
    <row r="538" spans="1:11" s="67" customFormat="1" x14ac:dyDescent="0.25">
      <c r="A538" s="371" t="s">
        <v>354</v>
      </c>
      <c r="B538" s="384">
        <v>0.2351</v>
      </c>
      <c r="C538" s="384">
        <v>0.2054</v>
      </c>
      <c r="D538" s="384">
        <v>0</v>
      </c>
      <c r="E538" s="384">
        <f t="shared" si="16"/>
        <v>0.4405</v>
      </c>
      <c r="F538" s="134"/>
      <c r="G538" s="134"/>
      <c r="H538" s="134"/>
      <c r="I538" s="134"/>
      <c r="J538" s="134"/>
      <c r="K538" s="134"/>
    </row>
    <row r="539" spans="1:11" s="67" customFormat="1" x14ac:dyDescent="0.25">
      <c r="A539" s="371" t="s">
        <v>355</v>
      </c>
      <c r="B539" s="384">
        <v>1.3344</v>
      </c>
      <c r="C539" s="384">
        <v>0</v>
      </c>
      <c r="D539" s="384">
        <v>0.13619999999999999</v>
      </c>
      <c r="E539" s="384">
        <f t="shared" si="16"/>
        <v>1.4706000000000001</v>
      </c>
      <c r="F539" s="134"/>
      <c r="G539" s="134"/>
      <c r="H539" s="134"/>
      <c r="I539" s="134"/>
      <c r="J539" s="134"/>
      <c r="K539" s="134"/>
    </row>
    <row r="540" spans="1:11" s="67" customFormat="1" x14ac:dyDescent="0.25">
      <c r="A540" s="371" t="s">
        <v>356</v>
      </c>
      <c r="B540" s="384">
        <v>0.1797</v>
      </c>
      <c r="C540" s="384">
        <v>1.5099999999999999E-2</v>
      </c>
      <c r="D540" s="384">
        <v>0</v>
      </c>
      <c r="E540" s="384">
        <f t="shared" si="16"/>
        <v>0.1948</v>
      </c>
      <c r="F540" s="134"/>
      <c r="G540" s="134"/>
      <c r="H540" s="134"/>
      <c r="I540" s="134"/>
      <c r="J540" s="134"/>
      <c r="K540" s="134"/>
    </row>
    <row r="541" spans="1:11" s="67" customFormat="1" x14ac:dyDescent="0.25">
      <c r="A541" s="385" t="s">
        <v>357</v>
      </c>
      <c r="B541" s="384">
        <v>14.5425</v>
      </c>
      <c r="C541" s="384">
        <v>1.1469</v>
      </c>
      <c r="D541" s="384">
        <v>0</v>
      </c>
      <c r="E541" s="384">
        <f t="shared" si="16"/>
        <v>15.689400000000001</v>
      </c>
      <c r="F541" s="134"/>
      <c r="G541" s="134"/>
      <c r="H541" s="134"/>
      <c r="I541" s="134"/>
      <c r="J541" s="134"/>
      <c r="K541" s="134"/>
    </row>
    <row r="542" spans="1:11" s="67" customFormat="1" x14ac:dyDescent="0.25">
      <c r="A542" s="392" t="s">
        <v>675</v>
      </c>
      <c r="B542" s="393">
        <v>11.487299999999999</v>
      </c>
      <c r="C542" s="393">
        <v>2.7619000000000002</v>
      </c>
      <c r="D542" s="393">
        <v>2.5899999999999999E-2</v>
      </c>
      <c r="E542" s="393">
        <f t="shared" si="16"/>
        <v>14.2751</v>
      </c>
      <c r="F542" s="134"/>
      <c r="G542" s="134"/>
      <c r="H542" s="134"/>
      <c r="I542" s="134"/>
      <c r="J542" s="134"/>
      <c r="K542" s="134"/>
    </row>
    <row r="543" spans="1:11" s="67" customFormat="1" ht="15.75" thickBot="1" x14ac:dyDescent="0.3">
      <c r="A543" s="71" t="s">
        <v>20</v>
      </c>
      <c r="B543" s="394">
        <f>SUM(B529:B542)</f>
        <v>392.58130000000006</v>
      </c>
      <c r="C543" s="394">
        <f t="shared" ref="C543:E543" si="17">SUM(C529:C542)</f>
        <v>59.209799999999987</v>
      </c>
      <c r="D543" s="394">
        <f t="shared" si="17"/>
        <v>3.6985000000000001</v>
      </c>
      <c r="E543" s="394">
        <f t="shared" si="17"/>
        <v>455.48959999999988</v>
      </c>
      <c r="F543" s="134"/>
      <c r="G543" s="134"/>
      <c r="H543" s="134"/>
      <c r="I543" s="134"/>
      <c r="J543" s="134"/>
      <c r="K543" s="134"/>
    </row>
    <row r="544" spans="1:11" s="67" customFormat="1" ht="15.75" thickTop="1" x14ac:dyDescent="0.25"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</row>
    <row r="545" spans="1:11" s="67" customFormat="1" x14ac:dyDescent="0.25"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</row>
    <row r="546" spans="1:11" s="67" customFormat="1" x14ac:dyDescent="0.25"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</row>
    <row r="547" spans="1:11" s="67" customFormat="1" x14ac:dyDescent="0.25">
      <c r="A547" s="214" t="s">
        <v>373</v>
      </c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</row>
    <row r="548" spans="1:11" s="67" customFormat="1" ht="15.75" thickBot="1" x14ac:dyDescent="0.3"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</row>
    <row r="549" spans="1:11" s="67" customFormat="1" ht="87.75" thickTop="1" x14ac:dyDescent="0.25">
      <c r="A549" s="395" t="s">
        <v>358</v>
      </c>
      <c r="B549" s="396" t="s">
        <v>342</v>
      </c>
      <c r="C549" s="396" t="s">
        <v>343</v>
      </c>
      <c r="D549" s="396" t="s">
        <v>344</v>
      </c>
      <c r="E549" s="396" t="s">
        <v>20</v>
      </c>
      <c r="F549" s="134"/>
      <c r="G549" s="134"/>
      <c r="H549" s="134"/>
      <c r="I549" s="134"/>
      <c r="J549" s="134"/>
      <c r="K549" s="134"/>
    </row>
    <row r="550" spans="1:11" s="67" customFormat="1" x14ac:dyDescent="0.25">
      <c r="A550" s="391" t="s">
        <v>359</v>
      </c>
      <c r="B550" s="397">
        <v>71.120399999999989</v>
      </c>
      <c r="C550" s="397">
        <v>35.210500000000003</v>
      </c>
      <c r="D550" s="397">
        <v>9.7700000000000009E-2</v>
      </c>
      <c r="E550" s="397">
        <f>SUM(B550:D550)</f>
        <v>106.42859999999999</v>
      </c>
      <c r="F550" s="134"/>
      <c r="G550" s="134"/>
      <c r="H550" s="134"/>
      <c r="I550" s="134"/>
      <c r="J550" s="134"/>
      <c r="K550" s="134"/>
    </row>
    <row r="551" spans="1:11" s="67" customFormat="1" x14ac:dyDescent="0.25">
      <c r="A551" s="385" t="s">
        <v>360</v>
      </c>
      <c r="B551" s="386">
        <v>82.763600000000011</v>
      </c>
      <c r="C551" s="386">
        <v>11.521100000000001</v>
      </c>
      <c r="D551" s="386">
        <v>1.3664000000000001</v>
      </c>
      <c r="E551" s="386">
        <f t="shared" ref="E551:E563" si="18">SUM(B551:D551)</f>
        <v>95.651100000000014</v>
      </c>
      <c r="F551" s="134"/>
      <c r="G551" s="134"/>
      <c r="H551" s="134"/>
      <c r="I551" s="134"/>
      <c r="J551" s="134"/>
      <c r="K551" s="134"/>
    </row>
    <row r="552" spans="1:11" s="67" customFormat="1" x14ac:dyDescent="0.25">
      <c r="A552" s="371" t="s">
        <v>361</v>
      </c>
      <c r="B552" s="386">
        <v>7.5010000000000003</v>
      </c>
      <c r="C552" s="386">
        <v>3.7014999999999998</v>
      </c>
      <c r="D552" s="386">
        <v>0</v>
      </c>
      <c r="E552" s="386">
        <f t="shared" si="18"/>
        <v>11.202500000000001</v>
      </c>
      <c r="F552" s="134"/>
      <c r="G552" s="134"/>
      <c r="H552" s="134"/>
      <c r="I552" s="134"/>
      <c r="J552" s="134"/>
      <c r="K552" s="134"/>
    </row>
    <row r="553" spans="1:11" s="67" customFormat="1" x14ac:dyDescent="0.25">
      <c r="A553" s="371" t="s">
        <v>362</v>
      </c>
      <c r="B553" s="386">
        <v>0.11749999999999999</v>
      </c>
      <c r="C553" s="386">
        <v>0.19319999999999998</v>
      </c>
      <c r="D553" s="386">
        <v>7.4000000000000003E-3</v>
      </c>
      <c r="E553" s="386">
        <f t="shared" si="18"/>
        <v>0.31809999999999999</v>
      </c>
      <c r="F553" s="134"/>
      <c r="G553" s="134"/>
      <c r="H553" s="134"/>
      <c r="I553" s="134"/>
      <c r="J553" s="134"/>
      <c r="K553" s="134"/>
    </row>
    <row r="554" spans="1:11" s="67" customFormat="1" x14ac:dyDescent="0.25">
      <c r="A554" s="371" t="s">
        <v>363</v>
      </c>
      <c r="B554" s="386">
        <v>7.3102999999999998</v>
      </c>
      <c r="C554" s="386">
        <v>1.1895</v>
      </c>
      <c r="D554" s="386">
        <v>0.44289999999999996</v>
      </c>
      <c r="E554" s="386">
        <f t="shared" si="18"/>
        <v>8.9427000000000003</v>
      </c>
      <c r="F554" s="134"/>
      <c r="G554" s="134"/>
      <c r="H554" s="134"/>
      <c r="I554" s="134"/>
      <c r="J554" s="134"/>
      <c r="K554" s="134"/>
    </row>
    <row r="555" spans="1:11" s="67" customFormat="1" x14ac:dyDescent="0.25">
      <c r="A555" s="385" t="s">
        <v>364</v>
      </c>
      <c r="B555" s="386">
        <v>1.0724</v>
      </c>
      <c r="C555" s="386">
        <v>0</v>
      </c>
      <c r="D555" s="386">
        <v>0</v>
      </c>
      <c r="E555" s="386">
        <f t="shared" si="18"/>
        <v>1.0724</v>
      </c>
      <c r="F555" s="134"/>
      <c r="G555" s="134"/>
      <c r="H555" s="134"/>
      <c r="I555" s="134"/>
      <c r="J555" s="134"/>
      <c r="K555" s="134"/>
    </row>
    <row r="556" spans="1:11" s="67" customFormat="1" x14ac:dyDescent="0.25">
      <c r="A556" s="371" t="s">
        <v>365</v>
      </c>
      <c r="B556" s="386">
        <v>21.608000000000001</v>
      </c>
      <c r="C556" s="386">
        <v>2.2462</v>
      </c>
      <c r="D556" s="386">
        <v>0.35910000000000003</v>
      </c>
      <c r="E556" s="386">
        <f t="shared" si="18"/>
        <v>24.2133</v>
      </c>
      <c r="F556" s="134"/>
      <c r="G556" s="134"/>
      <c r="H556" s="134"/>
      <c r="I556" s="134"/>
      <c r="J556" s="134"/>
      <c r="K556" s="134"/>
    </row>
    <row r="557" spans="1:11" s="67" customFormat="1" x14ac:dyDescent="0.25">
      <c r="A557" s="385" t="s">
        <v>366</v>
      </c>
      <c r="B557" s="386">
        <v>1.1519000000000001</v>
      </c>
      <c r="C557" s="386">
        <v>2.0230999999999999</v>
      </c>
      <c r="D557" s="386">
        <v>8.0700000000000008E-2</v>
      </c>
      <c r="E557" s="386">
        <f t="shared" si="18"/>
        <v>3.2557</v>
      </c>
      <c r="F557" s="134"/>
      <c r="G557" s="134"/>
      <c r="H557" s="134"/>
      <c r="I557" s="134"/>
      <c r="J557" s="134"/>
      <c r="K557" s="134"/>
    </row>
    <row r="558" spans="1:11" s="67" customFormat="1" x14ac:dyDescent="0.25">
      <c r="A558" s="371" t="s">
        <v>367</v>
      </c>
      <c r="B558" s="386">
        <v>3.1012</v>
      </c>
      <c r="C558" s="386">
        <v>0.6512</v>
      </c>
      <c r="D558" s="386">
        <v>2.7000000000000001E-3</v>
      </c>
      <c r="E558" s="386">
        <f t="shared" si="18"/>
        <v>3.7550999999999997</v>
      </c>
      <c r="F558" s="134"/>
      <c r="G558" s="134"/>
      <c r="H558" s="134"/>
      <c r="I558" s="134"/>
      <c r="J558" s="134"/>
      <c r="K558" s="134"/>
    </row>
    <row r="559" spans="1:11" s="67" customFormat="1" x14ac:dyDescent="0.25">
      <c r="A559" s="371" t="s">
        <v>368</v>
      </c>
      <c r="B559" s="386">
        <v>0.82299999999999995</v>
      </c>
      <c r="C559" s="386">
        <v>0.30230000000000001</v>
      </c>
      <c r="D559" s="386">
        <v>9.9000000000000008E-3</v>
      </c>
      <c r="E559" s="386">
        <f t="shared" si="18"/>
        <v>1.1352</v>
      </c>
      <c r="F559" s="134"/>
      <c r="G559" s="134"/>
      <c r="H559" s="134"/>
      <c r="I559" s="134"/>
      <c r="J559" s="134"/>
      <c r="K559" s="134"/>
    </row>
    <row r="560" spans="1:11" s="67" customFormat="1" x14ac:dyDescent="0.25">
      <c r="A560" s="385" t="s">
        <v>369</v>
      </c>
      <c r="B560" s="386">
        <v>0.72739999999999994</v>
      </c>
      <c r="C560" s="386">
        <v>1.15E-2</v>
      </c>
      <c r="D560" s="386">
        <v>7.17E-2</v>
      </c>
      <c r="E560" s="386">
        <f t="shared" si="18"/>
        <v>0.81059999999999988</v>
      </c>
      <c r="F560" s="134"/>
      <c r="G560" s="134"/>
      <c r="H560" s="134"/>
      <c r="I560" s="134"/>
      <c r="J560" s="134"/>
      <c r="K560" s="134"/>
    </row>
    <row r="561" spans="1:11" s="67" customFormat="1" x14ac:dyDescent="0.25">
      <c r="A561" s="385" t="s">
        <v>370</v>
      </c>
      <c r="B561" s="386">
        <v>48.174500000000002</v>
      </c>
      <c r="C561" s="386">
        <v>0.63279999999999992</v>
      </c>
      <c r="D561" s="386">
        <v>0</v>
      </c>
      <c r="E561" s="386">
        <f t="shared" si="18"/>
        <v>48.807300000000005</v>
      </c>
      <c r="F561" s="134"/>
      <c r="G561" s="134"/>
      <c r="H561" s="134"/>
      <c r="I561" s="134"/>
      <c r="J561" s="134"/>
      <c r="K561" s="134"/>
    </row>
    <row r="562" spans="1:11" s="67" customFormat="1" x14ac:dyDescent="0.25">
      <c r="A562" s="371" t="s">
        <v>371</v>
      </c>
      <c r="B562" s="386">
        <v>0.14019999999999999</v>
      </c>
      <c r="C562" s="386">
        <v>1.3617999999999999</v>
      </c>
      <c r="D562" s="386">
        <v>1E-4</v>
      </c>
      <c r="E562" s="386">
        <f t="shared" si="18"/>
        <v>1.5020999999999998</v>
      </c>
      <c r="F562" s="134"/>
      <c r="G562" s="134"/>
      <c r="H562" s="134"/>
      <c r="I562" s="134"/>
      <c r="J562" s="134"/>
      <c r="K562" s="134"/>
    </row>
    <row r="563" spans="1:11" s="67" customFormat="1" x14ac:dyDescent="0.25">
      <c r="A563" s="392" t="s">
        <v>372</v>
      </c>
      <c r="B563" s="388">
        <v>78.890199999999993</v>
      </c>
      <c r="C563" s="388">
        <v>0.12429999999999999</v>
      </c>
      <c r="D563" s="388">
        <v>1.2293000000000001</v>
      </c>
      <c r="E563" s="388">
        <f t="shared" si="18"/>
        <v>80.243799999999993</v>
      </c>
      <c r="F563" s="134"/>
      <c r="G563" s="134"/>
      <c r="H563" s="134"/>
      <c r="I563" s="134"/>
      <c r="J563" s="134"/>
      <c r="K563" s="134"/>
    </row>
    <row r="564" spans="1:11" s="67" customFormat="1" ht="15.75" thickBot="1" x14ac:dyDescent="0.3">
      <c r="A564" s="71" t="s">
        <v>20</v>
      </c>
      <c r="B564" s="389">
        <f>SUM(B550:B563)</f>
        <v>324.50160000000005</v>
      </c>
      <c r="C564" s="389">
        <f t="shared" ref="C564:E564" si="19">SUM(C550:C563)</f>
        <v>59.169000000000011</v>
      </c>
      <c r="D564" s="389">
        <f t="shared" si="19"/>
        <v>3.6679000000000004</v>
      </c>
      <c r="E564" s="389">
        <f t="shared" si="19"/>
        <v>387.33849999999995</v>
      </c>
      <c r="F564" s="134"/>
      <c r="G564" s="134"/>
      <c r="H564" s="134"/>
      <c r="I564" s="134"/>
      <c r="J564" s="134"/>
      <c r="K564" s="134"/>
    </row>
    <row r="565" spans="1:11" s="67" customFormat="1" ht="15.75" thickTop="1" x14ac:dyDescent="0.25"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</row>
    <row r="566" spans="1:11" s="67" customFormat="1" x14ac:dyDescent="0.25"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</row>
    <row r="567" spans="1:11" s="67" customFormat="1" x14ac:dyDescent="0.25"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</row>
    <row r="568" spans="1:11" s="67" customFormat="1" x14ac:dyDescent="0.25">
      <c r="A568" s="214" t="s">
        <v>374</v>
      </c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</row>
    <row r="569" spans="1:11" s="67" customFormat="1" ht="15.75" thickBot="1" x14ac:dyDescent="0.3"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</row>
    <row r="570" spans="1:11" s="67" customFormat="1" ht="30.75" thickTop="1" x14ac:dyDescent="0.25">
      <c r="A570" s="379" t="s">
        <v>160</v>
      </c>
      <c r="B570" s="211" t="s">
        <v>664</v>
      </c>
      <c r="C570" s="211" t="s">
        <v>665</v>
      </c>
      <c r="D570" s="134"/>
      <c r="E570" s="134"/>
      <c r="F570" s="134"/>
      <c r="G570" s="134"/>
      <c r="H570" s="134"/>
      <c r="I570" s="134"/>
      <c r="J570" s="134"/>
      <c r="K570" s="134"/>
    </row>
    <row r="571" spans="1:11" s="67" customFormat="1" x14ac:dyDescent="0.25">
      <c r="A571" s="380" t="s">
        <v>163</v>
      </c>
      <c r="B571" s="212">
        <v>0.24259999999999998</v>
      </c>
      <c r="C571" s="212">
        <v>0.23579594603822793</v>
      </c>
      <c r="D571" s="134"/>
      <c r="E571" s="134"/>
      <c r="F571" s="134"/>
      <c r="G571" s="134"/>
      <c r="H571" s="134"/>
      <c r="I571" s="134"/>
      <c r="J571" s="134"/>
      <c r="K571" s="134"/>
    </row>
    <row r="572" spans="1:11" s="67" customFormat="1" x14ac:dyDescent="0.25">
      <c r="A572" s="380" t="s">
        <v>164</v>
      </c>
      <c r="B572" s="212">
        <v>2.6999</v>
      </c>
      <c r="C572" s="212">
        <v>1.8771245245495292</v>
      </c>
      <c r="D572" s="134"/>
      <c r="E572" s="134"/>
      <c r="F572" s="134"/>
      <c r="G572" s="134"/>
      <c r="H572" s="134"/>
      <c r="I572" s="134"/>
      <c r="J572" s="134"/>
      <c r="K572" s="134"/>
    </row>
    <row r="573" spans="1:11" s="67" customFormat="1" x14ac:dyDescent="0.25">
      <c r="A573" s="380" t="s">
        <v>165</v>
      </c>
      <c r="B573" s="212">
        <v>1.8717000000000001</v>
      </c>
      <c r="C573" s="212">
        <v>1.4965864464978436</v>
      </c>
      <c r="D573" s="134"/>
      <c r="E573" s="134"/>
      <c r="F573" s="134"/>
      <c r="G573" s="134"/>
      <c r="H573" s="134"/>
      <c r="I573" s="134"/>
      <c r="J573" s="134"/>
      <c r="K573" s="134"/>
    </row>
    <row r="574" spans="1:11" s="67" customFormat="1" x14ac:dyDescent="0.25">
      <c r="A574" s="380" t="s">
        <v>166</v>
      </c>
      <c r="B574" s="212">
        <v>59.568599999999996</v>
      </c>
      <c r="C574" s="212">
        <v>65.376441809279598</v>
      </c>
      <c r="D574" s="134"/>
      <c r="E574" s="134"/>
      <c r="F574" s="134"/>
      <c r="G574" s="134"/>
      <c r="H574" s="134"/>
      <c r="I574" s="134"/>
      <c r="J574" s="134"/>
      <c r="K574" s="134"/>
    </row>
    <row r="575" spans="1:11" s="67" customFormat="1" x14ac:dyDescent="0.25">
      <c r="A575" s="380" t="s">
        <v>167</v>
      </c>
      <c r="B575" s="212">
        <v>391.1499</v>
      </c>
      <c r="C575" s="212">
        <v>318.35255127363479</v>
      </c>
      <c r="D575" s="134"/>
      <c r="E575" s="134"/>
      <c r="F575" s="134"/>
      <c r="G575" s="134"/>
      <c r="H575" s="134"/>
      <c r="I575" s="134"/>
      <c r="J575" s="134"/>
      <c r="K575" s="134"/>
    </row>
    <row r="576" spans="1:11" s="67" customFormat="1" ht="15.75" thickBot="1" x14ac:dyDescent="0.3">
      <c r="A576" s="374" t="s">
        <v>20</v>
      </c>
      <c r="B576" s="213">
        <v>455.5326</v>
      </c>
      <c r="C576" s="213">
        <v>387.33849999999995</v>
      </c>
      <c r="D576" s="134"/>
      <c r="E576" s="134"/>
      <c r="F576" s="134"/>
      <c r="G576" s="134"/>
      <c r="H576" s="134"/>
      <c r="I576" s="134"/>
      <c r="J576" s="134"/>
      <c r="K576" s="134"/>
    </row>
    <row r="577" spans="1:16" s="67" customFormat="1" ht="15.75" thickTop="1" x14ac:dyDescent="0.25"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</row>
    <row r="578" spans="1:16" s="67" customFormat="1" x14ac:dyDescent="0.25"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</row>
    <row r="579" spans="1:16" s="67" customFormat="1" x14ac:dyDescent="0.25"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</row>
    <row r="580" spans="1:16" s="67" customFormat="1" x14ac:dyDescent="0.25">
      <c r="A580" s="214" t="s">
        <v>375</v>
      </c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214" t="s">
        <v>673</v>
      </c>
      <c r="M580" s="134"/>
      <c r="N580" s="134"/>
      <c r="O580" s="134"/>
      <c r="P580" s="134"/>
    </row>
    <row r="581" spans="1:16" s="67" customFormat="1" ht="15.75" thickBot="1" x14ac:dyDescent="0.3"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M581" s="134"/>
      <c r="N581" s="134"/>
      <c r="O581" s="134"/>
      <c r="P581" s="134"/>
    </row>
    <row r="582" spans="1:16" s="67" customFormat="1" ht="74.25" thickTop="1" x14ac:dyDescent="0.25">
      <c r="A582" s="369" t="s">
        <v>5</v>
      </c>
      <c r="B582" s="370" t="s">
        <v>342</v>
      </c>
      <c r="C582" s="370" t="s">
        <v>376</v>
      </c>
      <c r="D582" s="370" t="s">
        <v>344</v>
      </c>
      <c r="E582" s="370" t="s">
        <v>20</v>
      </c>
      <c r="F582" s="134"/>
      <c r="G582" s="134"/>
      <c r="H582" s="134"/>
      <c r="I582" s="134"/>
      <c r="J582" s="134"/>
      <c r="K582" s="134"/>
      <c r="L582" s="369" t="s">
        <v>5</v>
      </c>
      <c r="M582" s="370" t="s">
        <v>342</v>
      </c>
      <c r="N582" s="370" t="s">
        <v>376</v>
      </c>
      <c r="O582" s="370" t="s">
        <v>344</v>
      </c>
      <c r="P582" s="370" t="s">
        <v>20</v>
      </c>
    </row>
    <row r="583" spans="1:16" s="67" customFormat="1" x14ac:dyDescent="0.25">
      <c r="A583" s="371" t="s">
        <v>377</v>
      </c>
      <c r="B583" s="372">
        <v>116.35510000000001</v>
      </c>
      <c r="C583" s="372">
        <v>43.831499999999998</v>
      </c>
      <c r="D583" s="372">
        <v>0.4698</v>
      </c>
      <c r="E583" s="372">
        <f>SUM(B583:D583)</f>
        <v>160.65639999999999</v>
      </c>
      <c r="F583" s="134"/>
      <c r="G583" s="134"/>
      <c r="H583" s="134"/>
      <c r="I583" s="134"/>
      <c r="J583" s="134"/>
      <c r="K583" s="134"/>
      <c r="L583" s="371" t="s">
        <v>667</v>
      </c>
      <c r="M583" s="373">
        <v>191.93710000000002</v>
      </c>
      <c r="N583" s="373">
        <v>0</v>
      </c>
      <c r="O583" s="373">
        <v>1.0410999999999999</v>
      </c>
      <c r="P583" s="373">
        <f>SUM(M583:O583)</f>
        <v>192.97820000000002</v>
      </c>
    </row>
    <row r="584" spans="1:16" s="67" customFormat="1" x14ac:dyDescent="0.25">
      <c r="A584" s="371" t="s">
        <v>378</v>
      </c>
      <c r="B584" s="372">
        <v>55.513500000000001</v>
      </c>
      <c r="C584" s="372">
        <v>60.339800000000004</v>
      </c>
      <c r="D584" s="372">
        <v>1.2184999999999999</v>
      </c>
      <c r="E584" s="372">
        <f t="shared" ref="E584:E588" si="20">SUM(B584:D584)</f>
        <v>117.07180000000001</v>
      </c>
      <c r="F584" s="134"/>
      <c r="G584" s="134"/>
      <c r="H584" s="134"/>
      <c r="I584" s="134"/>
      <c r="J584" s="134"/>
      <c r="K584" s="134"/>
      <c r="L584" s="371" t="s">
        <v>668</v>
      </c>
      <c r="M584" s="373">
        <v>1886.6661999999999</v>
      </c>
      <c r="N584" s="373">
        <v>0</v>
      </c>
      <c r="O584" s="373">
        <v>0.76470000000000005</v>
      </c>
      <c r="P584" s="373">
        <f t="shared" ref="P584:P589" si="21">SUM(M584:O584)</f>
        <v>1887.4308999999998</v>
      </c>
    </row>
    <row r="585" spans="1:16" s="67" customFormat="1" x14ac:dyDescent="0.25">
      <c r="A585" s="371" t="s">
        <v>379</v>
      </c>
      <c r="B585" s="372">
        <v>650.52880000000005</v>
      </c>
      <c r="C585" s="372">
        <v>0</v>
      </c>
      <c r="D585" s="372">
        <v>1.9094</v>
      </c>
      <c r="E585" s="372">
        <f t="shared" si="20"/>
        <v>652.43820000000005</v>
      </c>
      <c r="F585" s="134"/>
      <c r="G585" s="134"/>
      <c r="H585" s="134"/>
      <c r="I585" s="134"/>
      <c r="J585" s="134"/>
      <c r="K585" s="134"/>
      <c r="L585" s="371" t="s">
        <v>379</v>
      </c>
      <c r="M585" s="373">
        <v>28.8935</v>
      </c>
      <c r="N585" s="373">
        <v>0</v>
      </c>
      <c r="O585" s="373">
        <v>1.0430999999999999</v>
      </c>
      <c r="P585" s="373">
        <f t="shared" si="21"/>
        <v>29.936599999999999</v>
      </c>
    </row>
    <row r="586" spans="1:16" s="67" customFormat="1" x14ac:dyDescent="0.25">
      <c r="A586" s="371" t="s">
        <v>666</v>
      </c>
      <c r="B586" s="372">
        <v>1659.914</v>
      </c>
      <c r="C586" s="372">
        <v>0</v>
      </c>
      <c r="D586" s="372">
        <v>3.6486999999999998</v>
      </c>
      <c r="E586" s="372">
        <f t="shared" si="20"/>
        <v>1663.5626999999999</v>
      </c>
      <c r="F586" s="134"/>
      <c r="G586" s="134"/>
      <c r="H586" s="134"/>
      <c r="I586" s="134"/>
      <c r="J586" s="134"/>
      <c r="K586" s="134"/>
      <c r="L586" s="371" t="s">
        <v>669</v>
      </c>
      <c r="M586" s="373">
        <v>0</v>
      </c>
      <c r="N586" s="373">
        <v>6.4323000000000006</v>
      </c>
      <c r="O586" s="373">
        <v>0</v>
      </c>
      <c r="P586" s="373">
        <f t="shared" si="21"/>
        <v>6.4323000000000006</v>
      </c>
    </row>
    <row r="587" spans="1:16" s="67" customFormat="1" x14ac:dyDescent="0.25">
      <c r="A587" s="371" t="s">
        <v>170</v>
      </c>
      <c r="B587" s="372">
        <v>293.35829999999999</v>
      </c>
      <c r="C587" s="372">
        <v>0</v>
      </c>
      <c r="D587" s="372">
        <v>0.16969999999999999</v>
      </c>
      <c r="E587" s="372">
        <f t="shared" si="20"/>
        <v>293.52799999999996</v>
      </c>
      <c r="F587" s="134"/>
      <c r="G587" s="134"/>
      <c r="H587" s="134"/>
      <c r="I587" s="134"/>
      <c r="J587" s="134"/>
      <c r="K587" s="134"/>
      <c r="L587" s="371" t="s">
        <v>670</v>
      </c>
      <c r="M587" s="373">
        <v>187.7089</v>
      </c>
      <c r="N587" s="373">
        <v>62.383000000000003</v>
      </c>
      <c r="O587" s="373">
        <v>1.3252999999999999</v>
      </c>
      <c r="P587" s="373">
        <f t="shared" si="21"/>
        <v>251.41720000000001</v>
      </c>
    </row>
    <row r="588" spans="1:16" s="67" customFormat="1" x14ac:dyDescent="0.25">
      <c r="A588" s="371" t="s">
        <v>380</v>
      </c>
      <c r="B588" s="372">
        <v>0</v>
      </c>
      <c r="C588" s="372">
        <v>37.253800000000005</v>
      </c>
      <c r="D588" s="372">
        <v>0</v>
      </c>
      <c r="E588" s="372">
        <f t="shared" si="20"/>
        <v>37.253800000000005</v>
      </c>
      <c r="F588" s="134"/>
      <c r="G588" s="134"/>
      <c r="H588" s="134"/>
      <c r="I588" s="134"/>
      <c r="J588" s="134"/>
      <c r="K588" s="134"/>
      <c r="L588" s="371" t="s">
        <v>671</v>
      </c>
      <c r="M588" s="373">
        <v>8.3544</v>
      </c>
      <c r="N588" s="373">
        <v>40.153700000000001</v>
      </c>
      <c r="O588" s="373">
        <v>3.0000000000000001E-3</v>
      </c>
      <c r="P588" s="373">
        <f t="shared" si="21"/>
        <v>48.511099999999999</v>
      </c>
    </row>
    <row r="589" spans="1:16" s="67" customFormat="1" ht="15.75" thickBot="1" x14ac:dyDescent="0.3">
      <c r="A589" s="374" t="s">
        <v>20</v>
      </c>
      <c r="B589" s="213">
        <f>SUM(B583:B588)</f>
        <v>2775.6696999999999</v>
      </c>
      <c r="C589" s="213">
        <f t="shared" ref="C589:E589" si="22">SUM(C583:C588)</f>
        <v>141.42510000000001</v>
      </c>
      <c r="D589" s="213">
        <f t="shared" si="22"/>
        <v>7.4160999999999992</v>
      </c>
      <c r="E589" s="375">
        <f t="shared" si="22"/>
        <v>2924.5108999999998</v>
      </c>
      <c r="F589" s="134"/>
      <c r="G589" s="134"/>
      <c r="H589" s="134"/>
      <c r="I589" s="134"/>
      <c r="J589" s="134"/>
      <c r="K589" s="134"/>
      <c r="L589" s="67" t="s">
        <v>184</v>
      </c>
      <c r="M589" s="376">
        <v>472.1096</v>
      </c>
      <c r="N589" s="376">
        <v>32.456099999999999</v>
      </c>
      <c r="O589" s="376">
        <v>3.2388000000000003</v>
      </c>
      <c r="P589" s="376">
        <f t="shared" si="21"/>
        <v>507.80450000000002</v>
      </c>
    </row>
    <row r="590" spans="1:16" s="67" customFormat="1" ht="16.5" thickTop="1" thickBot="1" x14ac:dyDescent="0.3">
      <c r="A590" s="67" t="s">
        <v>672</v>
      </c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374" t="s">
        <v>20</v>
      </c>
      <c r="M590" s="377">
        <f>SUM(M583:M589)</f>
        <v>2775.6697000000004</v>
      </c>
      <c r="N590" s="377">
        <f t="shared" ref="N590:P590" si="23">SUM(N583:N589)</f>
        <v>141.42510000000001</v>
      </c>
      <c r="O590" s="377">
        <f t="shared" si="23"/>
        <v>7.4160000000000004</v>
      </c>
      <c r="P590" s="378">
        <f t="shared" si="23"/>
        <v>2924.5108</v>
      </c>
    </row>
    <row r="591" spans="1:16" s="67" customFormat="1" ht="15.75" thickTop="1" x14ac:dyDescent="0.25"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</row>
    <row r="592" spans="1:16" s="67" customFormat="1" x14ac:dyDescent="0.25"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</row>
    <row r="593" spans="1:11" s="67" customFormat="1" x14ac:dyDescent="0.25">
      <c r="A593" s="214" t="s">
        <v>381</v>
      </c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</row>
    <row r="594" spans="1:11" s="67" customFormat="1" ht="15.75" thickBot="1" x14ac:dyDescent="0.3"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</row>
    <row r="595" spans="1:11" s="67" customFormat="1" ht="32.25" thickTop="1" thickBot="1" x14ac:dyDescent="0.3">
      <c r="A595" s="63" t="s">
        <v>128</v>
      </c>
      <c r="B595" s="398" t="s">
        <v>382</v>
      </c>
      <c r="C595" s="134"/>
      <c r="D595" s="134"/>
      <c r="E595" s="134"/>
      <c r="F595" s="134"/>
      <c r="G595" s="134"/>
      <c r="H595" s="134"/>
      <c r="I595" s="134"/>
      <c r="J595" s="134"/>
      <c r="K595" s="134"/>
    </row>
    <row r="596" spans="1:11" s="67" customFormat="1" x14ac:dyDescent="0.25">
      <c r="A596" s="69" t="s">
        <v>383</v>
      </c>
      <c r="B596" s="399">
        <v>71.459600000000009</v>
      </c>
      <c r="C596" s="134"/>
      <c r="D596" s="134"/>
      <c r="E596" s="134"/>
      <c r="F596" s="134"/>
      <c r="G596" s="134"/>
      <c r="H596" s="134"/>
      <c r="I596" s="134"/>
      <c r="J596" s="134"/>
      <c r="K596" s="134"/>
    </row>
    <row r="597" spans="1:11" s="67" customFormat="1" x14ac:dyDescent="0.25">
      <c r="A597" s="69" t="s">
        <v>384</v>
      </c>
      <c r="B597" s="399">
        <v>22.142400000000002</v>
      </c>
      <c r="C597" s="134"/>
      <c r="D597" s="134"/>
      <c r="E597" s="134"/>
      <c r="F597" s="134"/>
      <c r="G597" s="134"/>
      <c r="H597" s="134"/>
      <c r="I597" s="134"/>
      <c r="J597" s="134"/>
      <c r="K597" s="134"/>
    </row>
    <row r="598" spans="1:11" s="67" customFormat="1" x14ac:dyDescent="0.25">
      <c r="A598" s="69" t="s">
        <v>385</v>
      </c>
      <c r="B598" s="399">
        <v>9.2088000000000001</v>
      </c>
      <c r="C598" s="134"/>
      <c r="D598" s="134"/>
      <c r="E598" s="134"/>
      <c r="F598" s="134"/>
      <c r="G598" s="134"/>
      <c r="H598" s="134"/>
      <c r="I598" s="134"/>
      <c r="J598" s="134"/>
      <c r="K598" s="134"/>
    </row>
    <row r="599" spans="1:11" s="67" customFormat="1" x14ac:dyDescent="0.25">
      <c r="A599" s="69" t="s">
        <v>386</v>
      </c>
      <c r="B599" s="399">
        <v>5.6402000000000001</v>
      </c>
      <c r="C599" s="134"/>
      <c r="D599" s="134"/>
      <c r="E599" s="134"/>
      <c r="F599" s="134"/>
      <c r="G599" s="134"/>
      <c r="H599" s="134"/>
      <c r="I599" s="134"/>
      <c r="J599" s="134"/>
      <c r="K599" s="134"/>
    </row>
    <row r="600" spans="1:11" s="67" customFormat="1" x14ac:dyDescent="0.25">
      <c r="A600" s="69" t="s">
        <v>387</v>
      </c>
      <c r="B600" s="399">
        <v>2.7528000000000001</v>
      </c>
      <c r="C600" s="134"/>
      <c r="D600" s="134"/>
      <c r="E600" s="134"/>
      <c r="F600" s="134"/>
      <c r="G600" s="134"/>
      <c r="H600" s="134"/>
      <c r="I600" s="134"/>
      <c r="J600" s="134"/>
      <c r="K600" s="134"/>
    </row>
    <row r="601" spans="1:11" s="67" customFormat="1" x14ac:dyDescent="0.25">
      <c r="A601" s="69" t="s">
        <v>388</v>
      </c>
      <c r="B601" s="399">
        <v>2.2736999999999998</v>
      </c>
      <c r="C601" s="134"/>
      <c r="D601" s="134"/>
      <c r="E601" s="134"/>
      <c r="F601" s="134"/>
      <c r="G601" s="134"/>
      <c r="H601" s="134"/>
      <c r="I601" s="134"/>
      <c r="J601" s="134"/>
      <c r="K601" s="134"/>
    </row>
    <row r="602" spans="1:11" s="67" customFormat="1" x14ac:dyDescent="0.25">
      <c r="A602" s="69" t="s">
        <v>389</v>
      </c>
      <c r="B602" s="399">
        <v>4.4809999999999999</v>
      </c>
      <c r="C602" s="134"/>
      <c r="D602" s="134"/>
      <c r="E602" s="134"/>
      <c r="F602" s="134"/>
      <c r="G602" s="134"/>
      <c r="H602" s="134"/>
      <c r="I602" s="134"/>
      <c r="J602" s="134"/>
      <c r="K602" s="134"/>
    </row>
    <row r="603" spans="1:11" s="67" customFormat="1" x14ac:dyDescent="0.25">
      <c r="A603" s="69" t="s">
        <v>390</v>
      </c>
      <c r="B603" s="399">
        <v>15.129899999999999</v>
      </c>
      <c r="C603" s="134"/>
      <c r="D603" s="134"/>
      <c r="E603" s="134"/>
      <c r="F603" s="134"/>
      <c r="G603" s="134"/>
      <c r="H603" s="134"/>
      <c r="I603" s="134"/>
      <c r="J603" s="134"/>
      <c r="K603" s="134"/>
    </row>
    <row r="604" spans="1:11" s="67" customFormat="1" x14ac:dyDescent="0.25">
      <c r="A604" s="69" t="s">
        <v>391</v>
      </c>
      <c r="B604" s="399">
        <v>4.2507999999999999</v>
      </c>
      <c r="C604" s="134"/>
      <c r="D604" s="134"/>
      <c r="E604" s="134"/>
      <c r="F604" s="134"/>
      <c r="G604" s="134"/>
      <c r="H604" s="134"/>
      <c r="I604" s="134"/>
      <c r="J604" s="134"/>
      <c r="K604" s="134"/>
    </row>
    <row r="605" spans="1:11" s="67" customFormat="1" x14ac:dyDescent="0.25">
      <c r="A605" s="69" t="s">
        <v>392</v>
      </c>
      <c r="B605" s="399">
        <v>0.77410000000000001</v>
      </c>
      <c r="C605" s="134"/>
      <c r="D605" s="134"/>
      <c r="E605" s="134"/>
      <c r="F605" s="134"/>
      <c r="G605" s="134"/>
      <c r="H605" s="134"/>
      <c r="I605" s="134"/>
      <c r="J605" s="134"/>
      <c r="K605" s="134"/>
    </row>
    <row r="606" spans="1:11" s="67" customFormat="1" x14ac:dyDescent="0.25">
      <c r="A606" s="69" t="s">
        <v>393</v>
      </c>
      <c r="B606" s="399">
        <v>0.15640000000000001</v>
      </c>
      <c r="C606" s="134"/>
      <c r="D606" s="134"/>
      <c r="E606" s="134"/>
      <c r="F606" s="134"/>
      <c r="G606" s="134"/>
      <c r="H606" s="134"/>
      <c r="I606" s="134"/>
      <c r="J606" s="134"/>
      <c r="K606" s="134"/>
    </row>
    <row r="607" spans="1:11" s="67" customFormat="1" x14ac:dyDescent="0.25">
      <c r="A607" s="69" t="s">
        <v>394</v>
      </c>
      <c r="B607" s="399">
        <v>0.40970000000000001</v>
      </c>
      <c r="C607" s="134"/>
      <c r="D607" s="134"/>
      <c r="E607" s="134"/>
      <c r="F607" s="134"/>
      <c r="G607" s="134"/>
      <c r="H607" s="134"/>
      <c r="I607" s="134"/>
      <c r="J607" s="134"/>
      <c r="K607" s="134"/>
    </row>
    <row r="608" spans="1:11" s="67" customFormat="1" x14ac:dyDescent="0.25">
      <c r="A608" s="69" t="s">
        <v>350</v>
      </c>
      <c r="B608" s="399">
        <v>8.0500000000000002E-2</v>
      </c>
      <c r="C608" s="134"/>
      <c r="D608" s="134"/>
      <c r="E608" s="134"/>
      <c r="F608" s="134"/>
      <c r="G608" s="134"/>
      <c r="H608" s="134"/>
      <c r="I608" s="134"/>
      <c r="J608" s="134"/>
      <c r="K608" s="134"/>
    </row>
    <row r="609" spans="1:11" s="67" customFormat="1" x14ac:dyDescent="0.25">
      <c r="A609" s="69" t="s">
        <v>395</v>
      </c>
      <c r="B609" s="399">
        <v>1.0720000000000001</v>
      </c>
      <c r="C609" s="134"/>
      <c r="D609" s="134"/>
      <c r="E609" s="134"/>
      <c r="F609" s="134"/>
      <c r="G609" s="134"/>
      <c r="H609" s="134"/>
      <c r="I609" s="134"/>
      <c r="J609" s="134"/>
      <c r="K609" s="134"/>
    </row>
    <row r="610" spans="1:11" s="67" customFormat="1" ht="15.75" thickBot="1" x14ac:dyDescent="0.3">
      <c r="A610" s="69" t="s">
        <v>143</v>
      </c>
      <c r="B610" s="399">
        <v>3.6953</v>
      </c>
      <c r="C610" s="134"/>
      <c r="D610" s="134"/>
      <c r="E610" s="134"/>
      <c r="F610" s="134"/>
      <c r="G610" s="134"/>
      <c r="H610" s="134"/>
      <c r="I610" s="134"/>
      <c r="J610" s="134"/>
      <c r="K610" s="134"/>
    </row>
    <row r="611" spans="1:11" s="67" customFormat="1" ht="15.75" thickBot="1" x14ac:dyDescent="0.3">
      <c r="A611" s="65" t="s">
        <v>396</v>
      </c>
      <c r="B611" s="400">
        <v>143.52719999999997</v>
      </c>
      <c r="C611" s="134"/>
      <c r="D611" s="134"/>
      <c r="E611" s="134"/>
      <c r="F611" s="134"/>
      <c r="G611" s="134"/>
      <c r="H611" s="134"/>
      <c r="I611" s="134"/>
      <c r="J611" s="134"/>
      <c r="K611" s="134"/>
    </row>
    <row r="612" spans="1:11" s="67" customFormat="1" ht="15.75" x14ac:dyDescent="0.25"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</row>
    <row r="613" spans="1:11" s="67" customFormat="1" x14ac:dyDescent="0.25"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</row>
    <row r="614" spans="1:11" s="67" customFormat="1" x14ac:dyDescent="0.25"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</row>
    <row r="615" spans="1:11" s="67" customFormat="1" x14ac:dyDescent="0.25">
      <c r="A615" s="67" t="s">
        <v>397</v>
      </c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</row>
    <row r="616" spans="1:11" s="67" customFormat="1" ht="15.75" thickBot="1" x14ac:dyDescent="0.3"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</row>
    <row r="617" spans="1:11" s="67" customFormat="1" ht="32.25" thickTop="1" thickBot="1" x14ac:dyDescent="0.3">
      <c r="A617" s="63" t="s">
        <v>358</v>
      </c>
      <c r="B617" s="398" t="s">
        <v>382</v>
      </c>
      <c r="C617" s="134"/>
      <c r="D617" s="134"/>
      <c r="E617" s="134"/>
      <c r="F617" s="134"/>
      <c r="G617" s="134"/>
      <c r="H617" s="134"/>
      <c r="I617" s="134"/>
      <c r="J617" s="134"/>
      <c r="K617" s="134"/>
    </row>
    <row r="618" spans="1:11" s="67" customFormat="1" x14ac:dyDescent="0.25">
      <c r="A618" s="64" t="s">
        <v>398</v>
      </c>
      <c r="B618" s="401">
        <v>1.1000000000000001</v>
      </c>
      <c r="C618" s="134"/>
      <c r="D618" s="134"/>
      <c r="E618" s="134"/>
      <c r="F618" s="134"/>
      <c r="G618" s="134"/>
      <c r="H618" s="134"/>
      <c r="I618" s="134"/>
      <c r="J618" s="134"/>
      <c r="K618" s="134"/>
    </row>
    <row r="619" spans="1:11" s="67" customFormat="1" x14ac:dyDescent="0.25">
      <c r="A619" s="64" t="s">
        <v>399</v>
      </c>
      <c r="B619" s="401">
        <v>1</v>
      </c>
      <c r="C619" s="134"/>
      <c r="D619" s="134"/>
      <c r="E619" s="134"/>
      <c r="F619" s="134"/>
      <c r="G619" s="134"/>
      <c r="H619" s="134"/>
      <c r="I619" s="134"/>
      <c r="J619" s="134"/>
      <c r="K619" s="134"/>
    </row>
    <row r="620" spans="1:11" s="67" customFormat="1" x14ac:dyDescent="0.25">
      <c r="A620" s="64" t="s">
        <v>400</v>
      </c>
      <c r="B620" s="401">
        <v>8.1</v>
      </c>
      <c r="C620" s="134"/>
      <c r="D620" s="134"/>
      <c r="E620" s="134"/>
      <c r="F620" s="134"/>
      <c r="G620" s="134"/>
      <c r="H620" s="134"/>
      <c r="I620" s="134"/>
      <c r="J620" s="134"/>
      <c r="K620" s="134"/>
    </row>
    <row r="621" spans="1:11" s="67" customFormat="1" x14ac:dyDescent="0.25">
      <c r="A621" s="64" t="s">
        <v>401</v>
      </c>
      <c r="B621" s="401">
        <v>2.1</v>
      </c>
      <c r="C621" s="134"/>
      <c r="D621" s="134"/>
      <c r="E621" s="134"/>
      <c r="F621" s="134"/>
      <c r="G621" s="134"/>
      <c r="H621" s="134"/>
      <c r="I621" s="134"/>
      <c r="J621" s="134"/>
      <c r="K621" s="134"/>
    </row>
    <row r="622" spans="1:11" s="67" customFormat="1" x14ac:dyDescent="0.25">
      <c r="A622" s="64" t="s">
        <v>402</v>
      </c>
      <c r="B622" s="401">
        <v>0</v>
      </c>
      <c r="C622" s="134"/>
      <c r="D622" s="134"/>
      <c r="E622" s="134"/>
      <c r="F622" s="134"/>
      <c r="G622" s="134"/>
      <c r="H622" s="134"/>
      <c r="I622" s="134"/>
      <c r="J622" s="134"/>
      <c r="K622" s="134"/>
    </row>
    <row r="623" spans="1:11" s="67" customFormat="1" x14ac:dyDescent="0.25">
      <c r="A623" s="64" t="s">
        <v>363</v>
      </c>
      <c r="B623" s="401">
        <v>2.1</v>
      </c>
      <c r="C623" s="134"/>
      <c r="D623" s="134"/>
      <c r="E623" s="134"/>
      <c r="F623" s="134"/>
      <c r="G623" s="134"/>
      <c r="H623" s="134"/>
      <c r="I623" s="134"/>
      <c r="J623" s="134"/>
      <c r="K623" s="134"/>
    </row>
    <row r="624" spans="1:11" s="67" customFormat="1" x14ac:dyDescent="0.25">
      <c r="A624" s="64" t="s">
        <v>364</v>
      </c>
      <c r="B624" s="401">
        <v>0</v>
      </c>
      <c r="C624" s="134"/>
      <c r="D624" s="134"/>
      <c r="E624" s="134"/>
      <c r="F624" s="134"/>
      <c r="G624" s="134"/>
      <c r="H624" s="134"/>
      <c r="I624" s="134"/>
      <c r="J624" s="134"/>
      <c r="K624" s="134"/>
    </row>
    <row r="625" spans="1:11" s="67" customFormat="1" x14ac:dyDescent="0.25">
      <c r="A625" s="64" t="s">
        <v>403</v>
      </c>
      <c r="B625" s="401">
        <v>2.5</v>
      </c>
      <c r="C625" s="134"/>
      <c r="D625" s="134"/>
      <c r="E625" s="134"/>
      <c r="F625" s="134"/>
      <c r="G625" s="134"/>
      <c r="H625" s="134"/>
      <c r="I625" s="134"/>
      <c r="J625" s="134"/>
      <c r="K625" s="134"/>
    </row>
    <row r="626" spans="1:11" s="67" customFormat="1" x14ac:dyDescent="0.25">
      <c r="A626" s="64" t="s">
        <v>423</v>
      </c>
      <c r="B626" s="401">
        <v>37.709599999999995</v>
      </c>
      <c r="C626" s="134"/>
      <c r="D626" s="134"/>
      <c r="E626" s="134"/>
      <c r="F626" s="134"/>
      <c r="G626" s="134"/>
      <c r="H626" s="134"/>
      <c r="I626" s="134"/>
      <c r="J626" s="134"/>
      <c r="K626" s="134"/>
    </row>
    <row r="627" spans="1:11" s="67" customFormat="1" x14ac:dyDescent="0.25">
      <c r="A627" s="64" t="s">
        <v>153</v>
      </c>
      <c r="B627" s="401">
        <v>77.7</v>
      </c>
      <c r="C627" s="134"/>
      <c r="D627" s="134"/>
      <c r="E627" s="134"/>
      <c r="F627" s="134"/>
      <c r="G627" s="134"/>
      <c r="H627" s="134"/>
      <c r="I627" s="134"/>
      <c r="J627" s="134"/>
      <c r="K627" s="134"/>
    </row>
    <row r="628" spans="1:11" s="67" customFormat="1" x14ac:dyDescent="0.25">
      <c r="A628" s="64" t="s">
        <v>404</v>
      </c>
      <c r="B628" s="401">
        <v>2.6</v>
      </c>
      <c r="C628" s="134"/>
      <c r="D628" s="134"/>
      <c r="E628" s="134"/>
      <c r="F628" s="134"/>
      <c r="G628" s="134"/>
      <c r="H628" s="134"/>
      <c r="I628" s="134"/>
      <c r="J628" s="134"/>
      <c r="K628" s="134"/>
    </row>
    <row r="629" spans="1:11" s="67" customFormat="1" x14ac:dyDescent="0.25">
      <c r="A629" s="64" t="s">
        <v>155</v>
      </c>
      <c r="B629" s="401">
        <v>0.8</v>
      </c>
      <c r="C629" s="134"/>
      <c r="D629" s="134"/>
      <c r="E629" s="134"/>
      <c r="F629" s="134"/>
      <c r="G629" s="134"/>
      <c r="H629" s="134"/>
      <c r="I629" s="134"/>
      <c r="J629" s="134"/>
      <c r="K629" s="134"/>
    </row>
    <row r="630" spans="1:11" s="67" customFormat="1" x14ac:dyDescent="0.25">
      <c r="A630" s="64" t="s">
        <v>156</v>
      </c>
      <c r="B630" s="401">
        <v>12</v>
      </c>
      <c r="C630" s="134"/>
      <c r="D630" s="134"/>
      <c r="E630" s="134"/>
      <c r="F630" s="134"/>
      <c r="G630" s="134"/>
      <c r="H630" s="134"/>
      <c r="I630" s="134"/>
      <c r="J630" s="134"/>
      <c r="K630" s="134"/>
    </row>
    <row r="631" spans="1:11" s="67" customFormat="1" ht="15.75" thickBot="1" x14ac:dyDescent="0.3">
      <c r="A631" s="64" t="s">
        <v>157</v>
      </c>
      <c r="B631" s="401">
        <v>3.3</v>
      </c>
      <c r="C631" s="134"/>
      <c r="D631" s="134"/>
      <c r="E631" s="134"/>
      <c r="F631" s="134"/>
      <c r="G631" s="134"/>
      <c r="H631" s="134"/>
      <c r="I631" s="134"/>
      <c r="J631" s="134"/>
      <c r="K631" s="134"/>
    </row>
    <row r="632" spans="1:11" s="67" customFormat="1" ht="15.75" thickBot="1" x14ac:dyDescent="0.3">
      <c r="A632" s="65" t="s">
        <v>262</v>
      </c>
      <c r="B632" s="400">
        <f>SUM(B618:B631)</f>
        <v>151.00960000000001</v>
      </c>
      <c r="C632" s="134"/>
      <c r="D632" s="134"/>
      <c r="E632" s="134"/>
      <c r="F632" s="134"/>
      <c r="G632" s="134"/>
      <c r="H632" s="134"/>
      <c r="I632" s="134"/>
      <c r="J632" s="134"/>
      <c r="K632" s="134"/>
    </row>
    <row r="633" spans="1:11" s="67" customFormat="1" ht="15.75" x14ac:dyDescent="0.25"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</row>
    <row r="634" spans="1:11" s="67" customFormat="1" x14ac:dyDescent="0.25"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</row>
    <row r="635" spans="1:11" s="67" customFormat="1" x14ac:dyDescent="0.25"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</row>
    <row r="636" spans="1:11" s="67" customFormat="1" x14ac:dyDescent="0.25">
      <c r="A636" s="214" t="s">
        <v>405</v>
      </c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</row>
    <row r="637" spans="1:11" s="67" customFormat="1" ht="15.75" thickBot="1" x14ac:dyDescent="0.3"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</row>
    <row r="638" spans="1:11" s="67" customFormat="1" ht="30.75" thickTop="1" x14ac:dyDescent="0.25">
      <c r="A638" s="402" t="s">
        <v>160</v>
      </c>
      <c r="B638" s="211" t="s">
        <v>396</v>
      </c>
      <c r="C638" s="211" t="s">
        <v>262</v>
      </c>
      <c r="D638" s="134"/>
      <c r="E638" s="134"/>
      <c r="F638" s="134"/>
      <c r="G638" s="134"/>
      <c r="H638" s="134"/>
      <c r="I638" s="134"/>
      <c r="J638" s="134"/>
      <c r="K638" s="134"/>
    </row>
    <row r="639" spans="1:11" s="67" customFormat="1" x14ac:dyDescent="0.25">
      <c r="A639" s="380" t="s">
        <v>163</v>
      </c>
      <c r="B639" s="212">
        <v>4.35325010141757E-3</v>
      </c>
      <c r="C639" s="212">
        <v>4.5999999999999999E-3</v>
      </c>
      <c r="D639" s="134"/>
      <c r="E639" s="134"/>
      <c r="F639" s="134"/>
      <c r="G639" s="134"/>
      <c r="H639" s="134"/>
      <c r="I639" s="134"/>
      <c r="J639" s="134"/>
      <c r="K639" s="134"/>
    </row>
    <row r="640" spans="1:11" s="67" customFormat="1" x14ac:dyDescent="0.25">
      <c r="A640" s="380" t="s">
        <v>164</v>
      </c>
      <c r="B640" s="212">
        <v>0.26219262589996245</v>
      </c>
      <c r="C640" s="212">
        <v>0.26439999999999997</v>
      </c>
      <c r="D640" s="134"/>
      <c r="E640" s="134"/>
      <c r="F640" s="134"/>
      <c r="G640" s="134"/>
      <c r="H640" s="134"/>
      <c r="I640" s="134"/>
      <c r="J640" s="134"/>
      <c r="K640" s="134"/>
    </row>
    <row r="641" spans="1:11" s="67" customFormat="1" x14ac:dyDescent="0.25">
      <c r="A641" s="380" t="s">
        <v>165</v>
      </c>
      <c r="B641" s="212">
        <v>1.3125049055773974</v>
      </c>
      <c r="C641" s="212">
        <v>1.4809000000000001</v>
      </c>
      <c r="D641" s="134"/>
      <c r="E641" s="134"/>
      <c r="F641" s="134"/>
      <c r="G641" s="134"/>
      <c r="H641" s="134"/>
      <c r="I641" s="134"/>
      <c r="J641" s="134"/>
      <c r="K641" s="134"/>
    </row>
    <row r="642" spans="1:11" s="67" customFormat="1" x14ac:dyDescent="0.25">
      <c r="A642" s="380" t="s">
        <v>166</v>
      </c>
      <c r="B642" s="212">
        <v>58.760714025197039</v>
      </c>
      <c r="C642" s="212">
        <v>59.378900000000002</v>
      </c>
      <c r="D642" s="134"/>
      <c r="E642" s="134"/>
      <c r="F642" s="134"/>
      <c r="G642" s="134"/>
      <c r="H642" s="134"/>
      <c r="I642" s="134"/>
      <c r="J642" s="134"/>
      <c r="K642" s="134"/>
    </row>
    <row r="643" spans="1:11" s="67" customFormat="1" x14ac:dyDescent="0.25">
      <c r="A643" s="380" t="s">
        <v>167</v>
      </c>
      <c r="B643" s="212">
        <v>83.187435193224161</v>
      </c>
      <c r="C643" s="212">
        <v>89.880800000000008</v>
      </c>
      <c r="D643" s="134"/>
      <c r="E643" s="134"/>
      <c r="F643" s="134"/>
      <c r="G643" s="134"/>
      <c r="H643" s="134"/>
      <c r="I643" s="134"/>
      <c r="J643" s="134"/>
      <c r="K643" s="134"/>
    </row>
    <row r="644" spans="1:11" s="67" customFormat="1" ht="15.75" thickBot="1" x14ac:dyDescent="0.3">
      <c r="A644" s="374" t="s">
        <v>20</v>
      </c>
      <c r="B644" s="213">
        <v>143.52719999999997</v>
      </c>
      <c r="C644" s="213">
        <v>151.00960000000001</v>
      </c>
      <c r="D644" s="134"/>
      <c r="E644" s="134"/>
      <c r="F644" s="134"/>
      <c r="G644" s="134"/>
      <c r="H644" s="134"/>
      <c r="I644" s="134"/>
      <c r="J644" s="134"/>
      <c r="K644" s="134"/>
    </row>
    <row r="645" spans="1:11" s="67" customFormat="1" ht="15.75" x14ac:dyDescent="0.25"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</row>
    <row r="646" spans="1:11" s="67" customFormat="1" x14ac:dyDescent="0.25"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</row>
    <row r="647" spans="1:11" s="67" customFormat="1" x14ac:dyDescent="0.25"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</row>
    <row r="648" spans="1:11" s="67" customFormat="1" x14ac:dyDescent="0.25">
      <c r="A648" s="214" t="s">
        <v>406</v>
      </c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</row>
    <row r="649" spans="1:11" s="67" customFormat="1" ht="15.75" thickBot="1" x14ac:dyDescent="0.3"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</row>
    <row r="650" spans="1:11" s="67" customFormat="1" ht="36.75" thickTop="1" thickBot="1" x14ac:dyDescent="0.3">
      <c r="A650" s="63" t="s">
        <v>407</v>
      </c>
      <c r="B650" s="398" t="s">
        <v>382</v>
      </c>
      <c r="C650" s="134"/>
      <c r="D650" s="134"/>
      <c r="E650" s="134"/>
      <c r="F650" s="134"/>
      <c r="G650" s="134"/>
      <c r="H650" s="134"/>
      <c r="I650" s="134"/>
      <c r="J650" s="134"/>
      <c r="K650" s="134"/>
    </row>
    <row r="651" spans="1:11" s="67" customFormat="1" x14ac:dyDescent="0.25">
      <c r="A651" s="69" t="s">
        <v>408</v>
      </c>
      <c r="B651" s="399">
        <v>25.235099999999999</v>
      </c>
      <c r="C651" s="134"/>
      <c r="D651" s="134"/>
      <c r="E651" s="134"/>
      <c r="F651" s="134"/>
      <c r="G651" s="134"/>
      <c r="H651" s="134"/>
      <c r="I651" s="134"/>
      <c r="J651" s="134"/>
      <c r="K651" s="134"/>
    </row>
    <row r="652" spans="1:11" s="67" customFormat="1" x14ac:dyDescent="0.25">
      <c r="A652" s="69" t="s">
        <v>409</v>
      </c>
      <c r="B652" s="399">
        <v>36.1813</v>
      </c>
      <c r="C652" s="134"/>
      <c r="D652" s="134"/>
      <c r="E652" s="134"/>
      <c r="F652" s="134"/>
      <c r="G652" s="134"/>
      <c r="H652" s="134"/>
      <c r="I652" s="134"/>
      <c r="J652" s="134"/>
      <c r="K652" s="134"/>
    </row>
    <row r="653" spans="1:11" s="67" customFormat="1" x14ac:dyDescent="0.25">
      <c r="A653" s="69" t="s">
        <v>410</v>
      </c>
      <c r="B653" s="399">
        <v>13.04</v>
      </c>
      <c r="C653" s="134"/>
      <c r="D653" s="134"/>
      <c r="E653" s="134"/>
      <c r="F653" s="134"/>
      <c r="G653" s="134"/>
      <c r="H653" s="134"/>
      <c r="I653" s="134"/>
      <c r="J653" s="134"/>
      <c r="K653" s="134"/>
    </row>
    <row r="654" spans="1:11" s="67" customFormat="1" x14ac:dyDescent="0.25">
      <c r="A654" s="69" t="s">
        <v>411</v>
      </c>
      <c r="B654" s="399">
        <v>16.1724</v>
      </c>
      <c r="C654" s="134"/>
      <c r="D654" s="134"/>
      <c r="E654" s="134"/>
      <c r="F654" s="134"/>
      <c r="G654" s="134"/>
      <c r="H654" s="134"/>
      <c r="I654" s="134"/>
      <c r="J654" s="134"/>
      <c r="K654" s="134"/>
    </row>
    <row r="655" spans="1:11" s="67" customFormat="1" x14ac:dyDescent="0.25">
      <c r="A655" s="69" t="s">
        <v>412</v>
      </c>
      <c r="B655" s="399">
        <v>10.218200000000001</v>
      </c>
      <c r="C655" s="134"/>
      <c r="D655" s="134"/>
      <c r="E655" s="134"/>
      <c r="F655" s="134"/>
      <c r="G655" s="134"/>
      <c r="H655" s="134"/>
      <c r="I655" s="134"/>
      <c r="J655" s="134"/>
      <c r="K655" s="134"/>
    </row>
    <row r="656" spans="1:11" s="67" customFormat="1" x14ac:dyDescent="0.25">
      <c r="A656" s="69" t="s">
        <v>413</v>
      </c>
      <c r="B656" s="399">
        <v>9.6966000000000001</v>
      </c>
      <c r="C656" s="134"/>
      <c r="D656" s="134"/>
      <c r="E656" s="134"/>
      <c r="F656" s="134"/>
      <c r="G656" s="134"/>
      <c r="H656" s="134"/>
      <c r="I656" s="134"/>
      <c r="J656" s="134"/>
      <c r="K656" s="134"/>
    </row>
    <row r="657" spans="1:11" s="67" customFormat="1" x14ac:dyDescent="0.25">
      <c r="A657" s="69" t="s">
        <v>414</v>
      </c>
      <c r="B657" s="399">
        <v>2.7899999999999998E-2</v>
      </c>
      <c r="C657" s="134"/>
      <c r="D657" s="134"/>
      <c r="E657" s="134"/>
      <c r="F657" s="134"/>
      <c r="G657" s="134"/>
      <c r="H657" s="134"/>
      <c r="I657" s="134"/>
      <c r="J657" s="134"/>
      <c r="K657" s="134"/>
    </row>
    <row r="658" spans="1:11" s="67" customFormat="1" x14ac:dyDescent="0.25">
      <c r="A658" s="69" t="s">
        <v>415</v>
      </c>
      <c r="B658" s="399">
        <v>3.9899999999999998E-2</v>
      </c>
      <c r="C658" s="134"/>
      <c r="D658" s="134"/>
      <c r="E658" s="134"/>
      <c r="F658" s="134"/>
      <c r="G658" s="134"/>
      <c r="H658" s="134"/>
      <c r="I658" s="134"/>
      <c r="J658" s="134"/>
      <c r="K658" s="134"/>
    </row>
    <row r="659" spans="1:11" s="67" customFormat="1" x14ac:dyDescent="0.25">
      <c r="A659" s="69" t="s">
        <v>350</v>
      </c>
      <c r="B659" s="399">
        <v>4.5999999999999999E-3</v>
      </c>
      <c r="C659" s="134"/>
      <c r="D659" s="134"/>
      <c r="E659" s="134"/>
      <c r="F659" s="134"/>
      <c r="G659" s="134"/>
      <c r="H659" s="134"/>
      <c r="I659" s="134"/>
      <c r="J659" s="134"/>
      <c r="K659" s="134"/>
    </row>
    <row r="660" spans="1:11" s="67" customFormat="1" x14ac:dyDescent="0.25">
      <c r="A660" s="69" t="s">
        <v>416</v>
      </c>
      <c r="B660" s="399">
        <v>1.9649000000000001</v>
      </c>
      <c r="C660" s="134"/>
      <c r="D660" s="134"/>
      <c r="E660" s="134"/>
      <c r="F660" s="134"/>
      <c r="G660" s="134"/>
      <c r="H660" s="134"/>
      <c r="I660" s="134"/>
      <c r="J660" s="134"/>
      <c r="K660" s="134"/>
    </row>
    <row r="661" spans="1:11" s="67" customFormat="1" x14ac:dyDescent="0.25">
      <c r="A661" s="371" t="s">
        <v>417</v>
      </c>
      <c r="B661" s="403">
        <v>33.145000000000003</v>
      </c>
      <c r="C661" s="134"/>
      <c r="D661" s="134"/>
      <c r="E661" s="134"/>
      <c r="F661" s="134"/>
      <c r="G661" s="134"/>
      <c r="H661" s="134"/>
      <c r="I661" s="134"/>
      <c r="J661" s="134"/>
      <c r="K661" s="134"/>
    </row>
    <row r="662" spans="1:11" s="67" customFormat="1" x14ac:dyDescent="0.25">
      <c r="A662" s="371" t="s">
        <v>351</v>
      </c>
      <c r="B662" s="403">
        <v>0.1305</v>
      </c>
      <c r="C662" s="134"/>
      <c r="D662" s="134"/>
      <c r="E662" s="134"/>
      <c r="F662" s="134"/>
      <c r="G662" s="134"/>
      <c r="H662" s="134"/>
      <c r="I662" s="134"/>
      <c r="J662" s="134"/>
      <c r="K662" s="134"/>
    </row>
    <row r="663" spans="1:11" s="67" customFormat="1" x14ac:dyDescent="0.25">
      <c r="A663" s="371" t="s">
        <v>142</v>
      </c>
      <c r="B663" s="403">
        <v>1.8024</v>
      </c>
      <c r="C663" s="134"/>
      <c r="D663" s="134"/>
      <c r="E663" s="134"/>
      <c r="F663" s="134"/>
      <c r="G663" s="134"/>
      <c r="H663" s="134"/>
      <c r="I663" s="134"/>
      <c r="J663" s="134"/>
      <c r="K663" s="134"/>
    </row>
    <row r="664" spans="1:11" s="67" customFormat="1" ht="15.75" thickBot="1" x14ac:dyDescent="0.3">
      <c r="A664" s="371" t="s">
        <v>418</v>
      </c>
      <c r="B664" s="403">
        <v>6.8122000000000007</v>
      </c>
      <c r="C664" s="134"/>
      <c r="D664" s="134"/>
      <c r="E664" s="134"/>
      <c r="F664" s="134"/>
      <c r="G664" s="134"/>
      <c r="H664" s="134"/>
      <c r="I664" s="134"/>
      <c r="J664" s="134"/>
      <c r="K664" s="134"/>
    </row>
    <row r="665" spans="1:11" s="67" customFormat="1" ht="15.75" thickBot="1" x14ac:dyDescent="0.3">
      <c r="A665" s="404" t="s">
        <v>396</v>
      </c>
      <c r="B665" s="405">
        <f>SUM(B651:B664)</f>
        <v>154.471</v>
      </c>
      <c r="C665" s="134"/>
      <c r="D665" s="134"/>
      <c r="E665" s="134"/>
      <c r="F665" s="134"/>
      <c r="G665" s="134"/>
      <c r="H665" s="134"/>
      <c r="I665" s="134"/>
      <c r="J665" s="134"/>
      <c r="K665" s="134"/>
    </row>
    <row r="666" spans="1:11" s="67" customFormat="1" ht="15.75" x14ac:dyDescent="0.25"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</row>
    <row r="667" spans="1:11" s="67" customFormat="1" x14ac:dyDescent="0.25"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</row>
    <row r="668" spans="1:11" s="67" customFormat="1" x14ac:dyDescent="0.25"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</row>
    <row r="669" spans="1:11" s="67" customFormat="1" x14ac:dyDescent="0.25">
      <c r="A669" s="214" t="s">
        <v>419</v>
      </c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</row>
    <row r="670" spans="1:11" s="67" customFormat="1" ht="15.75" thickBot="1" x14ac:dyDescent="0.3"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</row>
    <row r="671" spans="1:11" s="67" customFormat="1" ht="36.75" thickTop="1" thickBot="1" x14ac:dyDescent="0.3">
      <c r="A671" s="63" t="s">
        <v>358</v>
      </c>
      <c r="B671" s="398" t="s">
        <v>382</v>
      </c>
      <c r="C671" s="134"/>
      <c r="D671" s="134"/>
      <c r="E671" s="134"/>
      <c r="F671" s="134"/>
      <c r="G671" s="134"/>
      <c r="H671" s="134"/>
      <c r="I671" s="134"/>
      <c r="J671" s="134"/>
      <c r="K671" s="134"/>
    </row>
    <row r="672" spans="1:11" s="67" customFormat="1" x14ac:dyDescent="0.25">
      <c r="A672" s="64" t="s">
        <v>420</v>
      </c>
      <c r="B672" s="399">
        <v>31.984200000000001</v>
      </c>
      <c r="C672" s="134"/>
      <c r="D672" s="134"/>
      <c r="E672" s="134"/>
      <c r="F672" s="134"/>
      <c r="G672" s="134"/>
      <c r="H672" s="134"/>
      <c r="I672" s="134"/>
      <c r="J672" s="134"/>
      <c r="K672" s="134"/>
    </row>
    <row r="673" spans="1:11" s="67" customFormat="1" x14ac:dyDescent="0.25">
      <c r="A673" s="64" t="s">
        <v>421</v>
      </c>
      <c r="B673" s="399">
        <v>3.0219999999999998</v>
      </c>
      <c r="C673" s="134"/>
      <c r="D673" s="134"/>
      <c r="E673" s="134"/>
      <c r="F673" s="134"/>
      <c r="G673" s="134"/>
      <c r="H673" s="134"/>
      <c r="I673" s="134"/>
      <c r="J673" s="134"/>
      <c r="K673" s="134"/>
    </row>
    <row r="674" spans="1:11" s="67" customFormat="1" x14ac:dyDescent="0.25">
      <c r="A674" s="64" t="s">
        <v>422</v>
      </c>
      <c r="B674" s="399">
        <v>6.7921000000000005</v>
      </c>
      <c r="C674" s="134"/>
      <c r="D674" s="134"/>
      <c r="E674" s="134"/>
      <c r="F674" s="134"/>
      <c r="G674" s="134"/>
      <c r="H674" s="134"/>
      <c r="I674" s="134"/>
      <c r="J674" s="134"/>
      <c r="K674" s="134"/>
    </row>
    <row r="675" spans="1:11" s="67" customFormat="1" x14ac:dyDescent="0.25">
      <c r="A675" s="64" t="s">
        <v>362</v>
      </c>
      <c r="B675" s="399">
        <v>7.0000000000000001E-3</v>
      </c>
      <c r="C675" s="134"/>
      <c r="D675" s="134"/>
      <c r="E675" s="134"/>
      <c r="F675" s="134"/>
      <c r="G675" s="134"/>
      <c r="H675" s="134"/>
      <c r="I675" s="134"/>
      <c r="J675" s="134"/>
      <c r="K675" s="134"/>
    </row>
    <row r="676" spans="1:11" s="67" customFormat="1" x14ac:dyDescent="0.25">
      <c r="A676" s="64" t="s">
        <v>363</v>
      </c>
      <c r="B676" s="399">
        <v>0.62260000000000004</v>
      </c>
      <c r="C676" s="134"/>
      <c r="D676" s="134"/>
      <c r="E676" s="134"/>
      <c r="F676" s="134"/>
      <c r="G676" s="134"/>
      <c r="H676" s="134"/>
      <c r="I676" s="134"/>
      <c r="J676" s="134"/>
      <c r="K676" s="134"/>
    </row>
    <row r="677" spans="1:11" s="67" customFormat="1" x14ac:dyDescent="0.25">
      <c r="A677" s="64" t="s">
        <v>364</v>
      </c>
      <c r="B677" s="399">
        <v>0.80829999999999991</v>
      </c>
      <c r="C677" s="134"/>
      <c r="D677" s="134"/>
      <c r="E677" s="134"/>
      <c r="F677" s="134"/>
      <c r="G677" s="134"/>
      <c r="H677" s="134"/>
      <c r="I677" s="134"/>
      <c r="J677" s="134"/>
      <c r="K677" s="134"/>
    </row>
    <row r="678" spans="1:11" s="67" customFormat="1" x14ac:dyDescent="0.25">
      <c r="A678" s="64" t="s">
        <v>423</v>
      </c>
      <c r="B678" s="399">
        <v>37.2151</v>
      </c>
      <c r="C678" s="134"/>
      <c r="D678" s="134"/>
      <c r="E678" s="134"/>
      <c r="F678" s="134"/>
      <c r="G678" s="134"/>
      <c r="H678" s="134"/>
      <c r="I678" s="134"/>
      <c r="J678" s="134"/>
      <c r="K678" s="134"/>
    </row>
    <row r="679" spans="1:11" s="67" customFormat="1" x14ac:dyDescent="0.25">
      <c r="A679" s="64" t="s">
        <v>153</v>
      </c>
      <c r="B679" s="399">
        <v>66.77</v>
      </c>
      <c r="C679" s="134"/>
      <c r="D679" s="134"/>
      <c r="E679" s="134"/>
      <c r="F679" s="134"/>
      <c r="G679" s="134"/>
      <c r="H679" s="134"/>
      <c r="I679" s="134"/>
      <c r="J679" s="134"/>
      <c r="K679" s="134"/>
    </row>
    <row r="680" spans="1:11" s="67" customFormat="1" x14ac:dyDescent="0.25">
      <c r="A680" s="64" t="s">
        <v>404</v>
      </c>
      <c r="B680" s="399">
        <v>1.4917</v>
      </c>
      <c r="C680" s="134"/>
      <c r="D680" s="134"/>
      <c r="E680" s="134"/>
      <c r="F680" s="134"/>
      <c r="G680" s="134"/>
      <c r="H680" s="134"/>
      <c r="I680" s="134"/>
      <c r="J680" s="134"/>
      <c r="K680" s="134"/>
    </row>
    <row r="681" spans="1:11" s="67" customFormat="1" x14ac:dyDescent="0.25">
      <c r="A681" s="64" t="s">
        <v>155</v>
      </c>
      <c r="B681" s="399">
        <v>0.32439999999999997</v>
      </c>
      <c r="C681" s="134"/>
      <c r="D681" s="134"/>
      <c r="E681" s="134"/>
      <c r="F681" s="134"/>
      <c r="G681" s="134"/>
      <c r="H681" s="134"/>
      <c r="I681" s="134"/>
      <c r="J681" s="134"/>
      <c r="K681" s="134"/>
    </row>
    <row r="682" spans="1:11" s="67" customFormat="1" x14ac:dyDescent="0.25">
      <c r="A682" s="64" t="s">
        <v>156</v>
      </c>
      <c r="B682" s="399">
        <v>1.6065999999999998</v>
      </c>
      <c r="C682" s="134"/>
      <c r="D682" s="134"/>
      <c r="E682" s="134"/>
      <c r="F682" s="134"/>
      <c r="G682" s="134"/>
      <c r="H682" s="134"/>
      <c r="I682" s="134"/>
      <c r="J682" s="134"/>
      <c r="K682" s="134"/>
    </row>
    <row r="683" spans="1:11" s="67" customFormat="1" ht="15.75" thickBot="1" x14ac:dyDescent="0.3">
      <c r="A683" s="64" t="s">
        <v>157</v>
      </c>
      <c r="B683" s="399">
        <v>0</v>
      </c>
      <c r="C683" s="134"/>
      <c r="D683" s="134"/>
      <c r="E683" s="134"/>
      <c r="F683" s="134"/>
      <c r="G683" s="134"/>
      <c r="H683" s="134"/>
      <c r="I683" s="134"/>
      <c r="J683" s="134"/>
      <c r="K683" s="134"/>
    </row>
    <row r="684" spans="1:11" s="67" customFormat="1" ht="15.75" thickBot="1" x14ac:dyDescent="0.3">
      <c r="A684" s="65" t="s">
        <v>424</v>
      </c>
      <c r="B684" s="400">
        <f>SUM(B672:B683)</f>
        <v>150.64399999999998</v>
      </c>
      <c r="C684" s="134"/>
      <c r="D684" s="134"/>
      <c r="E684" s="134"/>
      <c r="F684" s="134"/>
      <c r="G684" s="134"/>
      <c r="H684" s="134"/>
      <c r="I684" s="134"/>
      <c r="J684" s="134"/>
      <c r="K684" s="134"/>
    </row>
    <row r="685" spans="1:11" s="67" customFormat="1" ht="15.75" x14ac:dyDescent="0.25"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</row>
    <row r="686" spans="1:11" s="67" customFormat="1" x14ac:dyDescent="0.25"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</row>
    <row r="687" spans="1:11" s="67" customFormat="1" x14ac:dyDescent="0.25"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</row>
    <row r="688" spans="1:11" s="67" customFormat="1" x14ac:dyDescent="0.25">
      <c r="A688" s="214" t="s">
        <v>425</v>
      </c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</row>
    <row r="689" spans="1:11" s="67" customFormat="1" ht="15.75" thickBot="1" x14ac:dyDescent="0.3"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</row>
    <row r="690" spans="1:11" s="67" customFormat="1" ht="30.75" thickTop="1" x14ac:dyDescent="0.25">
      <c r="A690" s="379" t="s">
        <v>160</v>
      </c>
      <c r="B690" s="211" t="s">
        <v>396</v>
      </c>
      <c r="C690" s="211" t="s">
        <v>262</v>
      </c>
      <c r="D690" s="134"/>
      <c r="E690" s="134"/>
      <c r="F690" s="134"/>
      <c r="G690" s="134"/>
      <c r="H690" s="134"/>
      <c r="I690" s="134"/>
      <c r="J690" s="134"/>
      <c r="K690" s="134"/>
    </row>
    <row r="691" spans="1:11" s="67" customFormat="1" x14ac:dyDescent="0.25">
      <c r="A691" s="380" t="s">
        <v>163</v>
      </c>
      <c r="B691" s="212">
        <v>4.6591000000000005</v>
      </c>
      <c r="C691" s="212">
        <v>4.4351000000000003</v>
      </c>
      <c r="D691" s="134"/>
      <c r="E691" s="134"/>
      <c r="F691" s="134"/>
      <c r="G691" s="134"/>
      <c r="H691" s="134"/>
      <c r="I691" s="134"/>
      <c r="J691" s="134"/>
      <c r="K691" s="134"/>
    </row>
    <row r="692" spans="1:11" s="67" customFormat="1" x14ac:dyDescent="0.25">
      <c r="A692" s="380" t="s">
        <v>164</v>
      </c>
      <c r="B692" s="212">
        <v>0.39200000000000002</v>
      </c>
      <c r="C692" s="212">
        <v>0.33260000000000001</v>
      </c>
      <c r="D692" s="134"/>
      <c r="E692" s="134"/>
      <c r="F692" s="134"/>
      <c r="G692" s="134"/>
      <c r="H692" s="134"/>
      <c r="I692" s="134"/>
      <c r="J692" s="134"/>
      <c r="K692" s="134"/>
    </row>
    <row r="693" spans="1:11" s="67" customFormat="1" x14ac:dyDescent="0.25">
      <c r="A693" s="380" t="s">
        <v>165</v>
      </c>
      <c r="B693" s="212">
        <v>2.2851999999999997</v>
      </c>
      <c r="C693" s="212">
        <v>2.4169999999999998</v>
      </c>
      <c r="D693" s="134"/>
      <c r="E693" s="134"/>
      <c r="F693" s="134"/>
      <c r="G693" s="134"/>
      <c r="H693" s="134"/>
      <c r="I693" s="134"/>
      <c r="J693" s="134"/>
      <c r="K693" s="134"/>
    </row>
    <row r="694" spans="1:11" s="67" customFormat="1" x14ac:dyDescent="0.25">
      <c r="A694" s="380" t="s">
        <v>166</v>
      </c>
      <c r="B694" s="212">
        <v>36.281300000000002</v>
      </c>
      <c r="C694" s="212">
        <v>35.189099999999996</v>
      </c>
      <c r="D694" s="134"/>
      <c r="E694" s="134"/>
      <c r="F694" s="134"/>
      <c r="G694" s="134"/>
      <c r="H694" s="134"/>
      <c r="I694" s="134"/>
      <c r="J694" s="134"/>
      <c r="K694" s="134"/>
    </row>
    <row r="695" spans="1:11" s="67" customFormat="1" x14ac:dyDescent="0.25">
      <c r="A695" s="380" t="s">
        <v>167</v>
      </c>
      <c r="B695" s="212">
        <v>107.0301</v>
      </c>
      <c r="C695" s="212">
        <v>114.61639999999998</v>
      </c>
      <c r="D695" s="134"/>
      <c r="E695" s="134"/>
      <c r="F695" s="134"/>
      <c r="G695" s="134"/>
      <c r="H695" s="134"/>
      <c r="I695" s="134"/>
      <c r="J695" s="134"/>
      <c r="K695" s="134"/>
    </row>
    <row r="696" spans="1:11" s="67" customFormat="1" ht="15.75" thickBot="1" x14ac:dyDescent="0.3">
      <c r="A696" s="374" t="s">
        <v>20</v>
      </c>
      <c r="B696" s="213">
        <f>SUM(B691:B695)</f>
        <v>150.64770000000001</v>
      </c>
      <c r="C696" s="213">
        <f>SUM(C691:C695)</f>
        <v>156.99019999999999</v>
      </c>
      <c r="D696" s="134"/>
      <c r="E696" s="134"/>
      <c r="F696" s="134"/>
      <c r="G696" s="134"/>
      <c r="H696" s="134"/>
      <c r="I696" s="134"/>
      <c r="J696" s="134"/>
      <c r="K696" s="134"/>
    </row>
    <row r="697" spans="1:11" s="67" customFormat="1" ht="15.75" x14ac:dyDescent="0.25"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</row>
    <row r="698" spans="1:11" s="67" customFormat="1" x14ac:dyDescent="0.25"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</row>
    <row r="699" spans="1:11" s="67" customFormat="1" x14ac:dyDescent="0.25"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</row>
    <row r="700" spans="1:11" s="67" customFormat="1" x14ac:dyDescent="0.25">
      <c r="A700" s="214" t="s">
        <v>426</v>
      </c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</row>
    <row r="701" spans="1:11" s="67" customFormat="1" ht="15.75" thickBot="1" x14ac:dyDescent="0.3"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</row>
    <row r="702" spans="1:11" s="67" customFormat="1" ht="74.25" thickTop="1" thickBot="1" x14ac:dyDescent="0.3">
      <c r="A702" s="348" t="s">
        <v>128</v>
      </c>
      <c r="B702" s="390" t="s">
        <v>44</v>
      </c>
      <c r="C702" s="390" t="s">
        <v>68</v>
      </c>
      <c r="D702" s="390" t="s">
        <v>19</v>
      </c>
      <c r="E702" s="390" t="s">
        <v>48</v>
      </c>
      <c r="F702" s="390" t="s">
        <v>20</v>
      </c>
      <c r="G702" s="134"/>
      <c r="H702" s="134"/>
      <c r="I702" s="134"/>
      <c r="J702" s="134"/>
      <c r="K702" s="134"/>
    </row>
    <row r="703" spans="1:11" s="67" customFormat="1" x14ac:dyDescent="0.25">
      <c r="A703" s="406" t="s">
        <v>427</v>
      </c>
      <c r="B703" s="407">
        <v>2.9999999999999997E-4</v>
      </c>
      <c r="C703" s="407">
        <v>0.50990000000000002</v>
      </c>
      <c r="D703" s="407">
        <v>8.9999999999999998E-4</v>
      </c>
      <c r="E703" s="408">
        <v>26.966000000000001</v>
      </c>
      <c r="F703" s="409">
        <f>SUM(B703:E703)</f>
        <v>27.4771</v>
      </c>
      <c r="G703" s="134"/>
      <c r="H703" s="134"/>
      <c r="I703" s="134"/>
      <c r="J703" s="134"/>
      <c r="K703" s="134"/>
    </row>
    <row r="704" spans="1:11" s="67" customFormat="1" x14ac:dyDescent="0.25">
      <c r="A704" s="385" t="s">
        <v>428</v>
      </c>
      <c r="B704" s="410">
        <v>0.61099999999999999</v>
      </c>
      <c r="C704" s="410">
        <v>11.831299999999999</v>
      </c>
      <c r="D704" s="410">
        <v>0.53</v>
      </c>
      <c r="E704" s="411">
        <v>2.9534000000000002</v>
      </c>
      <c r="F704" s="412">
        <f t="shared" ref="F704:F715" si="24">SUM(B704:E704)</f>
        <v>15.925699999999999</v>
      </c>
      <c r="G704" s="134"/>
      <c r="H704" s="134"/>
      <c r="I704" s="134"/>
      <c r="J704" s="134"/>
      <c r="K704" s="134"/>
    </row>
    <row r="705" spans="1:11" s="67" customFormat="1" x14ac:dyDescent="0.25">
      <c r="A705" s="385" t="s">
        <v>429</v>
      </c>
      <c r="B705" s="410">
        <v>0.13019999999999998</v>
      </c>
      <c r="C705" s="410">
        <v>32.900700000000001</v>
      </c>
      <c r="D705" s="410">
        <v>3.5000000000000003E-2</v>
      </c>
      <c r="E705" s="411">
        <v>34.020800000000001</v>
      </c>
      <c r="F705" s="412">
        <f t="shared" si="24"/>
        <v>67.086700000000008</v>
      </c>
      <c r="G705" s="134"/>
      <c r="H705" s="134"/>
      <c r="I705" s="134"/>
      <c r="J705" s="134"/>
      <c r="K705" s="134"/>
    </row>
    <row r="706" spans="1:11" s="67" customFormat="1" x14ac:dyDescent="0.25">
      <c r="A706" s="385" t="s">
        <v>430</v>
      </c>
      <c r="B706" s="410">
        <v>2.0017</v>
      </c>
      <c r="C706" s="410">
        <v>96.784499999999994</v>
      </c>
      <c r="D706" s="410">
        <v>4.0000000000000001E-3</v>
      </c>
      <c r="E706" s="411">
        <v>58.318100000000001</v>
      </c>
      <c r="F706" s="412">
        <f t="shared" si="24"/>
        <v>157.10829999999999</v>
      </c>
      <c r="G706" s="134"/>
      <c r="H706" s="134"/>
      <c r="I706" s="134"/>
      <c r="J706" s="134"/>
      <c r="K706" s="134"/>
    </row>
    <row r="707" spans="1:11" s="67" customFormat="1" x14ac:dyDescent="0.25">
      <c r="A707" s="385" t="s">
        <v>431</v>
      </c>
      <c r="B707" s="410">
        <v>6.4700000000000008E-2</v>
      </c>
      <c r="C707" s="410">
        <v>33.542000000000002</v>
      </c>
      <c r="D707" s="410">
        <v>9.7000000000000003E-2</v>
      </c>
      <c r="E707" s="411">
        <v>12.798999999999999</v>
      </c>
      <c r="F707" s="412">
        <f t="shared" si="24"/>
        <v>46.502700000000004</v>
      </c>
      <c r="G707" s="134"/>
      <c r="H707" s="134"/>
      <c r="I707" s="134"/>
      <c r="J707" s="134"/>
      <c r="K707" s="134"/>
    </row>
    <row r="708" spans="1:11" s="67" customFormat="1" x14ac:dyDescent="0.25">
      <c r="A708" s="385" t="s">
        <v>393</v>
      </c>
      <c r="B708" s="410">
        <v>0</v>
      </c>
      <c r="C708" s="410">
        <v>6.8000000000000005E-2</v>
      </c>
      <c r="D708" s="410">
        <v>0</v>
      </c>
      <c r="E708" s="411">
        <v>0.2041</v>
      </c>
      <c r="F708" s="412">
        <f t="shared" si="24"/>
        <v>0.27210000000000001</v>
      </c>
      <c r="G708" s="134"/>
      <c r="H708" s="134"/>
      <c r="I708" s="413"/>
      <c r="J708" s="134"/>
      <c r="K708" s="134"/>
    </row>
    <row r="709" spans="1:11" s="67" customFormat="1" x14ac:dyDescent="0.25">
      <c r="A709" s="385" t="s">
        <v>432</v>
      </c>
      <c r="B709" s="410">
        <v>0</v>
      </c>
      <c r="C709" s="410">
        <v>0.2903</v>
      </c>
      <c r="D709" s="410">
        <v>0</v>
      </c>
      <c r="E709" s="411">
        <v>5.0946999999999996</v>
      </c>
      <c r="F709" s="412">
        <f t="shared" si="24"/>
        <v>5.3849999999999998</v>
      </c>
      <c r="G709" s="134"/>
      <c r="H709" s="134"/>
      <c r="I709" s="134"/>
      <c r="J709" s="134"/>
      <c r="K709" s="134"/>
    </row>
    <row r="710" spans="1:11" s="67" customFormat="1" x14ac:dyDescent="0.25">
      <c r="A710" s="385" t="s">
        <v>350</v>
      </c>
      <c r="B710" s="410">
        <v>0</v>
      </c>
      <c r="C710" s="410">
        <v>2.0000000000000001E-4</v>
      </c>
      <c r="D710" s="410">
        <v>0</v>
      </c>
      <c r="E710" s="411">
        <v>9.8000000000000014E-3</v>
      </c>
      <c r="F710" s="412">
        <f t="shared" si="24"/>
        <v>1.0000000000000002E-2</v>
      </c>
      <c r="G710" s="134"/>
      <c r="H710" s="134"/>
      <c r="I710" s="134"/>
      <c r="J710" s="134"/>
      <c r="K710" s="134"/>
    </row>
    <row r="711" spans="1:11" s="67" customFormat="1" x14ac:dyDescent="0.25">
      <c r="A711" s="385" t="s">
        <v>416</v>
      </c>
      <c r="B711" s="410">
        <v>0</v>
      </c>
      <c r="C711" s="410">
        <v>9.1672000000000011</v>
      </c>
      <c r="D711" s="410">
        <v>0</v>
      </c>
      <c r="E711" s="411">
        <v>4.8243999999999998</v>
      </c>
      <c r="F711" s="412">
        <f t="shared" si="24"/>
        <v>13.991600000000002</v>
      </c>
      <c r="G711" s="134"/>
      <c r="H711" s="134"/>
      <c r="I711" s="134"/>
      <c r="J711" s="134"/>
      <c r="K711" s="134"/>
    </row>
    <row r="712" spans="1:11" s="67" customFormat="1" x14ac:dyDescent="0.25">
      <c r="A712" s="385" t="s">
        <v>417</v>
      </c>
      <c r="B712" s="410">
        <v>0.44230000000000003</v>
      </c>
      <c r="C712" s="410">
        <v>0.38160000000000005</v>
      </c>
      <c r="D712" s="410">
        <v>0</v>
      </c>
      <c r="E712" s="411">
        <v>0.54449999999999998</v>
      </c>
      <c r="F712" s="412">
        <f t="shared" si="24"/>
        <v>1.3684000000000001</v>
      </c>
      <c r="G712" s="134"/>
      <c r="H712" s="134"/>
      <c r="I712" s="134"/>
      <c r="J712" s="134"/>
      <c r="K712" s="134"/>
    </row>
    <row r="713" spans="1:11" s="67" customFormat="1" x14ac:dyDescent="0.25">
      <c r="A713" s="385" t="s">
        <v>351</v>
      </c>
      <c r="B713" s="410">
        <v>0</v>
      </c>
      <c r="C713" s="410">
        <v>0.43830000000000002</v>
      </c>
      <c r="D713" s="410">
        <v>0</v>
      </c>
      <c r="E713" s="411">
        <v>0.28029999999999999</v>
      </c>
      <c r="F713" s="412">
        <f t="shared" si="24"/>
        <v>0.71860000000000002</v>
      </c>
      <c r="G713" s="134"/>
      <c r="H713" s="134"/>
      <c r="I713" s="134"/>
      <c r="J713" s="134"/>
      <c r="K713" s="134"/>
    </row>
    <row r="714" spans="1:11" s="67" customFormat="1" x14ac:dyDescent="0.25">
      <c r="A714" s="385" t="s">
        <v>142</v>
      </c>
      <c r="B714" s="410">
        <v>0</v>
      </c>
      <c r="C714" s="410">
        <v>1.5E-3</v>
      </c>
      <c r="D714" s="410">
        <v>0</v>
      </c>
      <c r="E714" s="411">
        <v>0.16550000000000001</v>
      </c>
      <c r="F714" s="412">
        <f t="shared" si="24"/>
        <v>0.16700000000000001</v>
      </c>
      <c r="G714" s="134"/>
      <c r="H714" s="134"/>
      <c r="I714" s="134"/>
      <c r="J714" s="134"/>
      <c r="K714" s="134"/>
    </row>
    <row r="715" spans="1:11" s="67" customFormat="1" ht="15.75" thickBot="1" x14ac:dyDescent="0.3">
      <c r="A715" s="414" t="s">
        <v>418</v>
      </c>
      <c r="B715" s="415">
        <v>0.1293</v>
      </c>
      <c r="C715" s="415">
        <v>3.5874999999999999</v>
      </c>
      <c r="D715" s="415">
        <v>0</v>
      </c>
      <c r="E715" s="415">
        <v>4.2411000000000003</v>
      </c>
      <c r="F715" s="416">
        <f t="shared" si="24"/>
        <v>7.9579000000000004</v>
      </c>
      <c r="G715" s="134"/>
      <c r="H715" s="134"/>
      <c r="I715" s="134"/>
      <c r="J715" s="134"/>
      <c r="K715" s="134"/>
    </row>
    <row r="716" spans="1:11" s="67" customFormat="1" ht="15.75" thickBot="1" x14ac:dyDescent="0.3">
      <c r="A716" s="65" t="s">
        <v>396</v>
      </c>
      <c r="B716" s="400">
        <f>SUM(B703:B715)</f>
        <v>3.3795000000000002</v>
      </c>
      <c r="C716" s="400">
        <f t="shared" ref="C716:F716" si="25">SUM(C703:C715)</f>
        <v>189.50300000000001</v>
      </c>
      <c r="D716" s="400">
        <f t="shared" si="25"/>
        <v>0.66690000000000005</v>
      </c>
      <c r="E716" s="405">
        <f t="shared" si="25"/>
        <v>150.42170000000002</v>
      </c>
      <c r="F716" s="405">
        <f t="shared" si="25"/>
        <v>343.97109999999998</v>
      </c>
      <c r="G716" s="134"/>
      <c r="H716" s="134"/>
      <c r="I716" s="134"/>
      <c r="J716" s="134"/>
      <c r="K716" s="134"/>
    </row>
    <row r="717" spans="1:11" s="67" customFormat="1" ht="15.75" thickTop="1" x14ac:dyDescent="0.25"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</row>
    <row r="718" spans="1:11" s="67" customFormat="1" x14ac:dyDescent="0.25"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</row>
    <row r="719" spans="1:11" s="67" customFormat="1" x14ac:dyDescent="0.25"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</row>
    <row r="720" spans="1:11" s="67" customFormat="1" x14ac:dyDescent="0.25">
      <c r="A720" s="214" t="s">
        <v>433</v>
      </c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</row>
    <row r="721" spans="1:11" s="67" customFormat="1" ht="15.75" thickBot="1" x14ac:dyDescent="0.3">
      <c r="A721" s="69"/>
      <c r="B721" s="424"/>
      <c r="C721" s="424"/>
      <c r="D721" s="424"/>
      <c r="E721" s="424"/>
      <c r="F721" s="424"/>
      <c r="G721" s="134"/>
      <c r="H721" s="134"/>
      <c r="I721" s="134"/>
      <c r="J721" s="134"/>
      <c r="K721" s="134"/>
    </row>
    <row r="722" spans="1:11" s="67" customFormat="1" ht="74.25" thickTop="1" thickBot="1" x14ac:dyDescent="0.3">
      <c r="A722" s="368" t="s">
        <v>144</v>
      </c>
      <c r="B722" s="425" t="s">
        <v>44</v>
      </c>
      <c r="C722" s="425" t="s">
        <v>68</v>
      </c>
      <c r="D722" s="425" t="s">
        <v>19</v>
      </c>
      <c r="E722" s="425" t="s">
        <v>48</v>
      </c>
      <c r="F722" s="425" t="s">
        <v>20</v>
      </c>
      <c r="G722" s="134"/>
      <c r="H722" s="134"/>
      <c r="I722" s="134"/>
      <c r="J722" s="134"/>
      <c r="K722" s="134"/>
    </row>
    <row r="723" spans="1:11" s="67" customFormat="1" x14ac:dyDescent="0.25">
      <c r="A723" s="406" t="s">
        <v>434</v>
      </c>
      <c r="B723" s="426">
        <v>0.50560000000000005</v>
      </c>
      <c r="C723" s="426">
        <v>79.673400000000001</v>
      </c>
      <c r="D723" s="426">
        <v>2.9000000000000001E-2</v>
      </c>
      <c r="E723" s="426">
        <v>52.458599999999997</v>
      </c>
      <c r="F723" s="426">
        <f>SUM(B723:E723)</f>
        <v>132.66659999999999</v>
      </c>
      <c r="G723" s="134"/>
      <c r="H723" s="134"/>
      <c r="I723" s="134"/>
      <c r="J723" s="134"/>
      <c r="K723" s="134"/>
    </row>
    <row r="724" spans="1:11" s="67" customFormat="1" x14ac:dyDescent="0.25">
      <c r="A724" s="385" t="s">
        <v>435</v>
      </c>
      <c r="B724" s="427">
        <v>0</v>
      </c>
      <c r="C724" s="427">
        <v>2.3925000000000001</v>
      </c>
      <c r="D724" s="427">
        <v>0</v>
      </c>
      <c r="E724" s="427">
        <v>0.78879999999999995</v>
      </c>
      <c r="F724" s="427">
        <f t="shared" ref="F724:F733" si="26">SUM(B724:E724)</f>
        <v>3.1813000000000002</v>
      </c>
      <c r="G724" s="134"/>
      <c r="H724" s="134"/>
      <c r="I724" s="134"/>
      <c r="J724" s="134"/>
      <c r="K724" s="134"/>
    </row>
    <row r="725" spans="1:11" s="67" customFormat="1" x14ac:dyDescent="0.25">
      <c r="A725" s="385" t="s">
        <v>402</v>
      </c>
      <c r="B725" s="427">
        <v>0</v>
      </c>
      <c r="C725" s="427">
        <v>1.06E-2</v>
      </c>
      <c r="D725" s="427">
        <v>4.2000000000000006E-3</v>
      </c>
      <c r="E725" s="427">
        <v>2.3999999999999998E-3</v>
      </c>
      <c r="F725" s="427">
        <f t="shared" si="26"/>
        <v>1.72E-2</v>
      </c>
      <c r="G725" s="134"/>
      <c r="H725" s="134"/>
      <c r="I725" s="134"/>
      <c r="J725" s="134"/>
      <c r="K725" s="134"/>
    </row>
    <row r="726" spans="1:11" s="67" customFormat="1" x14ac:dyDescent="0.25">
      <c r="A726" s="385" t="s">
        <v>436</v>
      </c>
      <c r="B726" s="427">
        <v>0.11170000000000001</v>
      </c>
      <c r="C726" s="427">
        <v>1.8759000000000001</v>
      </c>
      <c r="D726" s="427">
        <v>0</v>
      </c>
      <c r="E726" s="427">
        <v>2.2405999999999997</v>
      </c>
      <c r="F726" s="427">
        <f t="shared" si="26"/>
        <v>4.2281999999999993</v>
      </c>
      <c r="G726" s="134"/>
      <c r="H726" s="134"/>
      <c r="I726" s="134"/>
      <c r="J726" s="134"/>
      <c r="K726" s="134"/>
    </row>
    <row r="727" spans="1:11" s="67" customFormat="1" x14ac:dyDescent="0.25">
      <c r="A727" s="385" t="s">
        <v>364</v>
      </c>
      <c r="B727" s="427">
        <v>0</v>
      </c>
      <c r="C727" s="427">
        <v>1.7500000000000002E-2</v>
      </c>
      <c r="D727" s="427">
        <v>0</v>
      </c>
      <c r="E727" s="427">
        <v>5.5100000000000003E-2</v>
      </c>
      <c r="F727" s="427">
        <f t="shared" si="26"/>
        <v>7.2599999999999998E-2</v>
      </c>
      <c r="G727" s="134"/>
      <c r="H727" s="134"/>
      <c r="I727" s="134"/>
      <c r="J727" s="134"/>
      <c r="K727" s="134"/>
    </row>
    <row r="728" spans="1:11" s="67" customFormat="1" x14ac:dyDescent="0.25">
      <c r="A728" s="385" t="s">
        <v>423</v>
      </c>
      <c r="B728" s="427">
        <v>1.571</v>
      </c>
      <c r="C728" s="427">
        <v>43.639099999999999</v>
      </c>
      <c r="D728" s="427">
        <v>4.5399999999999996E-2</v>
      </c>
      <c r="E728" s="427">
        <v>36.435600000000001</v>
      </c>
      <c r="F728" s="427">
        <f t="shared" si="26"/>
        <v>81.691100000000006</v>
      </c>
      <c r="G728" s="134"/>
      <c r="H728" s="134"/>
      <c r="I728" s="134"/>
      <c r="J728" s="134"/>
      <c r="K728" s="134"/>
    </row>
    <row r="729" spans="1:11" s="67" customFormat="1" x14ac:dyDescent="0.25">
      <c r="A729" s="385" t="s">
        <v>437</v>
      </c>
      <c r="B729" s="427">
        <v>0.71110000000000007</v>
      </c>
      <c r="C729" s="427">
        <v>40.190800000000003</v>
      </c>
      <c r="D729" s="427">
        <v>0.247</v>
      </c>
      <c r="E729" s="427">
        <v>46.848699999999994</v>
      </c>
      <c r="F729" s="427">
        <f t="shared" si="26"/>
        <v>87.997600000000006</v>
      </c>
      <c r="G729" s="134"/>
      <c r="H729" s="134"/>
      <c r="I729" s="134"/>
      <c r="J729" s="134"/>
      <c r="K729" s="134"/>
    </row>
    <row r="730" spans="1:11" s="67" customFormat="1" x14ac:dyDescent="0.25">
      <c r="A730" s="385" t="s">
        <v>404</v>
      </c>
      <c r="B730" s="427">
        <v>0</v>
      </c>
      <c r="C730" s="427">
        <v>0.2228</v>
      </c>
      <c r="D730" s="427">
        <v>2.8999999999999998E-3</v>
      </c>
      <c r="E730" s="427">
        <v>0.7319</v>
      </c>
      <c r="F730" s="427">
        <f t="shared" si="26"/>
        <v>0.95760000000000001</v>
      </c>
      <c r="G730" s="134"/>
      <c r="H730" s="134"/>
      <c r="I730" s="134"/>
      <c r="J730" s="134"/>
      <c r="K730" s="134"/>
    </row>
    <row r="731" spans="1:11" s="67" customFormat="1" x14ac:dyDescent="0.25">
      <c r="A731" s="385" t="s">
        <v>155</v>
      </c>
      <c r="B731" s="427">
        <v>6.9999999999999999E-4</v>
      </c>
      <c r="C731" s="427">
        <v>0.54259999999999997</v>
      </c>
      <c r="D731" s="427">
        <v>5.4000000000000003E-3</v>
      </c>
      <c r="E731" s="427">
        <v>0.45030000000000003</v>
      </c>
      <c r="F731" s="427">
        <f t="shared" si="26"/>
        <v>0.999</v>
      </c>
      <c r="G731" s="134"/>
      <c r="H731" s="134"/>
      <c r="I731" s="134"/>
      <c r="J731" s="134"/>
      <c r="K731" s="134"/>
    </row>
    <row r="732" spans="1:11" s="67" customFormat="1" x14ac:dyDescent="0.25">
      <c r="A732" s="385" t="s">
        <v>156</v>
      </c>
      <c r="B732" s="427">
        <v>6.2100000000000002E-2</v>
      </c>
      <c r="C732" s="427">
        <v>2.8948</v>
      </c>
      <c r="D732" s="427">
        <v>9.8000000000000014E-3</v>
      </c>
      <c r="E732" s="427">
        <v>4.609</v>
      </c>
      <c r="F732" s="427">
        <f t="shared" si="26"/>
        <v>7.5756999999999994</v>
      </c>
      <c r="G732" s="134"/>
      <c r="H732" s="134"/>
      <c r="I732" s="134"/>
      <c r="J732" s="134"/>
      <c r="K732" s="134"/>
    </row>
    <row r="733" spans="1:11" s="67" customFormat="1" ht="15.75" thickBot="1" x14ac:dyDescent="0.3">
      <c r="A733" s="74" t="s">
        <v>157</v>
      </c>
      <c r="B733" s="417">
        <v>0.2697</v>
      </c>
      <c r="C733" s="417">
        <v>4.7256999999999998</v>
      </c>
      <c r="D733" s="417">
        <v>0.28289999999999998</v>
      </c>
      <c r="E733" s="417">
        <v>6.3618999999999994</v>
      </c>
      <c r="F733" s="417">
        <f t="shared" si="26"/>
        <v>11.6402</v>
      </c>
      <c r="G733" s="134"/>
      <c r="H733" s="134"/>
      <c r="I733" s="134"/>
      <c r="J733" s="134"/>
      <c r="K733" s="134"/>
    </row>
    <row r="734" spans="1:11" s="67" customFormat="1" ht="15.75" thickBot="1" x14ac:dyDescent="0.3">
      <c r="A734" s="71" t="s">
        <v>262</v>
      </c>
      <c r="B734" s="389">
        <f>SUM(B723:B733)</f>
        <v>3.2319</v>
      </c>
      <c r="C734" s="389">
        <f t="shared" ref="C734:F734" si="27">SUM(C723:C733)</f>
        <v>176.1857</v>
      </c>
      <c r="D734" s="389">
        <f t="shared" si="27"/>
        <v>0.62660000000000005</v>
      </c>
      <c r="E734" s="389">
        <f t="shared" si="27"/>
        <v>150.98289999999997</v>
      </c>
      <c r="F734" s="389">
        <f t="shared" si="27"/>
        <v>331.02710000000002</v>
      </c>
      <c r="G734" s="134"/>
      <c r="H734" s="134"/>
      <c r="I734" s="134"/>
      <c r="J734" s="134"/>
      <c r="K734" s="134"/>
    </row>
    <row r="735" spans="1:11" s="67" customFormat="1" ht="15.75" thickTop="1" x14ac:dyDescent="0.25">
      <c r="A735" s="69"/>
      <c r="B735" s="424"/>
      <c r="C735" s="424"/>
      <c r="D735" s="424"/>
      <c r="E735" s="424"/>
      <c r="F735" s="424"/>
      <c r="G735" s="134"/>
      <c r="H735" s="134"/>
      <c r="I735" s="134"/>
      <c r="J735" s="134"/>
      <c r="K735" s="134"/>
    </row>
    <row r="736" spans="1:11" s="67" customFormat="1" x14ac:dyDescent="0.25"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</row>
    <row r="737" spans="1:11" s="67" customFormat="1" x14ac:dyDescent="0.25"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</row>
    <row r="738" spans="1:11" s="67" customFormat="1" x14ac:dyDescent="0.25">
      <c r="A738" s="214" t="s">
        <v>438</v>
      </c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</row>
    <row r="739" spans="1:11" s="67" customFormat="1" ht="15.75" thickBot="1" x14ac:dyDescent="0.3"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</row>
    <row r="740" spans="1:11" s="67" customFormat="1" ht="30.75" thickTop="1" x14ac:dyDescent="0.25">
      <c r="A740" s="379" t="s">
        <v>160</v>
      </c>
      <c r="B740" s="211" t="s">
        <v>396</v>
      </c>
      <c r="C740" s="211" t="s">
        <v>262</v>
      </c>
      <c r="D740" s="134"/>
      <c r="E740" s="134"/>
      <c r="F740" s="134"/>
      <c r="G740" s="134"/>
      <c r="H740" s="134"/>
      <c r="I740" s="134"/>
      <c r="J740" s="134"/>
      <c r="K740" s="134"/>
    </row>
    <row r="741" spans="1:11" s="67" customFormat="1" x14ac:dyDescent="0.25">
      <c r="A741" s="380" t="s">
        <v>163</v>
      </c>
      <c r="B741" s="212">
        <v>10.2226</v>
      </c>
      <c r="C741" s="212">
        <v>8.5769000000000002</v>
      </c>
      <c r="D741" s="134"/>
      <c r="E741" s="134"/>
      <c r="F741" s="134"/>
      <c r="G741" s="134"/>
      <c r="H741" s="134"/>
      <c r="I741" s="134"/>
      <c r="J741" s="134"/>
      <c r="K741" s="134"/>
    </row>
    <row r="742" spans="1:11" s="67" customFormat="1" x14ac:dyDescent="0.25">
      <c r="A742" s="380" t="s">
        <v>164</v>
      </c>
      <c r="B742" s="212">
        <v>13.1015</v>
      </c>
      <c r="C742" s="212">
        <v>11.074</v>
      </c>
      <c r="D742" s="134"/>
      <c r="E742" s="134"/>
      <c r="F742" s="134"/>
      <c r="G742" s="134"/>
      <c r="H742" s="134"/>
      <c r="I742" s="134"/>
      <c r="J742" s="134"/>
      <c r="K742" s="134"/>
    </row>
    <row r="743" spans="1:11" s="67" customFormat="1" x14ac:dyDescent="0.25">
      <c r="A743" s="380" t="s">
        <v>165</v>
      </c>
      <c r="B743" s="212">
        <v>27.6326</v>
      </c>
      <c r="C743" s="212">
        <v>26.701700000000002</v>
      </c>
      <c r="D743" s="134"/>
      <c r="E743" s="134"/>
      <c r="F743" s="134"/>
      <c r="G743" s="134"/>
      <c r="H743" s="134"/>
      <c r="I743" s="134"/>
      <c r="J743" s="134"/>
      <c r="K743" s="134"/>
    </row>
    <row r="744" spans="1:11" s="67" customFormat="1" x14ac:dyDescent="0.25">
      <c r="A744" s="380" t="s">
        <v>166</v>
      </c>
      <c r="B744" s="212">
        <v>208.86789999999999</v>
      </c>
      <c r="C744" s="212">
        <v>192.88739999999999</v>
      </c>
      <c r="D744" s="134"/>
      <c r="E744" s="134"/>
      <c r="F744" s="134"/>
      <c r="G744" s="134"/>
      <c r="H744" s="134"/>
      <c r="I744" s="134"/>
      <c r="J744" s="134"/>
      <c r="K744" s="134"/>
    </row>
    <row r="745" spans="1:11" s="67" customFormat="1" x14ac:dyDescent="0.25">
      <c r="A745" s="380" t="s">
        <v>167</v>
      </c>
      <c r="B745" s="212">
        <v>84.146699999999996</v>
      </c>
      <c r="C745" s="212">
        <v>91.787700000000001</v>
      </c>
      <c r="D745" s="134"/>
      <c r="E745" s="134"/>
      <c r="F745" s="134"/>
      <c r="G745" s="134"/>
      <c r="H745" s="134"/>
      <c r="I745" s="134"/>
      <c r="J745" s="134"/>
      <c r="K745" s="134"/>
    </row>
    <row r="746" spans="1:11" s="67" customFormat="1" ht="15.75" thickBot="1" x14ac:dyDescent="0.3">
      <c r="A746" s="374" t="s">
        <v>20</v>
      </c>
      <c r="B746" s="213">
        <f>SUM(B741:B745)</f>
        <v>343.97129999999999</v>
      </c>
      <c r="C746" s="213">
        <f>SUM(C741:C745)</f>
        <v>331.02769999999998</v>
      </c>
      <c r="D746" s="134"/>
      <c r="E746" s="134"/>
      <c r="F746" s="134"/>
      <c r="G746" s="134"/>
      <c r="H746" s="134"/>
      <c r="I746" s="134"/>
      <c r="J746" s="134"/>
      <c r="K746" s="134"/>
    </row>
    <row r="747" spans="1:11" s="67" customFormat="1" ht="15.75" x14ac:dyDescent="0.25"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</row>
    <row r="748" spans="1:11" s="67" customFormat="1" x14ac:dyDescent="0.25"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</row>
    <row r="749" spans="1:11" s="67" customFormat="1" x14ac:dyDescent="0.25"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</row>
    <row r="750" spans="1:11" s="67" customFormat="1" x14ac:dyDescent="0.25">
      <c r="A750" s="214" t="s">
        <v>439</v>
      </c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</row>
    <row r="751" spans="1:11" s="67" customFormat="1" ht="15.75" thickBot="1" x14ac:dyDescent="0.3"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</row>
    <row r="752" spans="1:11" s="67" customFormat="1" ht="30.75" thickTop="1" x14ac:dyDescent="0.25">
      <c r="A752" s="418" t="s">
        <v>440</v>
      </c>
      <c r="B752" s="419" t="s">
        <v>441</v>
      </c>
      <c r="C752" s="419" t="s">
        <v>442</v>
      </c>
      <c r="D752" s="419" t="s">
        <v>443</v>
      </c>
      <c r="E752" s="134"/>
      <c r="F752" s="134"/>
      <c r="G752" s="134"/>
      <c r="H752" s="134"/>
      <c r="I752" s="134"/>
      <c r="J752" s="134"/>
      <c r="K752" s="134"/>
    </row>
    <row r="753" spans="1:11" s="67" customFormat="1" x14ac:dyDescent="0.25">
      <c r="A753" s="420" t="s">
        <v>6</v>
      </c>
      <c r="B753" s="421">
        <v>13.1227</v>
      </c>
      <c r="C753" s="421">
        <v>-0.39180000000000004</v>
      </c>
      <c r="D753" s="421">
        <v>12.735700000000001</v>
      </c>
      <c r="E753" s="134"/>
      <c r="F753" s="134"/>
      <c r="G753" s="134"/>
      <c r="H753" s="134"/>
      <c r="I753" s="134"/>
      <c r="J753" s="134"/>
      <c r="K753" s="134"/>
    </row>
    <row r="754" spans="1:11" s="67" customFormat="1" x14ac:dyDescent="0.25">
      <c r="A754" s="420" t="s">
        <v>7</v>
      </c>
      <c r="B754" s="421">
        <v>491.8553</v>
      </c>
      <c r="C754" s="421">
        <v>38.198599999999999</v>
      </c>
      <c r="D754" s="421">
        <v>530.0539</v>
      </c>
      <c r="E754" s="134"/>
      <c r="F754" s="134"/>
      <c r="G754" s="134"/>
      <c r="H754" s="134"/>
      <c r="I754" s="134"/>
      <c r="J754" s="134"/>
      <c r="K754" s="134"/>
    </row>
    <row r="755" spans="1:11" s="67" customFormat="1" x14ac:dyDescent="0.25">
      <c r="A755" s="420" t="s">
        <v>64</v>
      </c>
      <c r="B755" s="421">
        <v>236.852</v>
      </c>
      <c r="C755" s="421">
        <v>-5.8502999999999998</v>
      </c>
      <c r="D755" s="421">
        <v>231.0017</v>
      </c>
      <c r="E755" s="134"/>
      <c r="F755" s="134"/>
      <c r="G755" s="134"/>
      <c r="H755" s="134"/>
      <c r="I755" s="134"/>
      <c r="J755" s="134"/>
      <c r="K755" s="134"/>
    </row>
    <row r="756" spans="1:11" s="67" customFormat="1" x14ac:dyDescent="0.25">
      <c r="A756" s="420" t="s">
        <v>65</v>
      </c>
      <c r="B756" s="421">
        <v>65.260999999999996</v>
      </c>
      <c r="C756" s="421">
        <v>-3.6213000000000002</v>
      </c>
      <c r="D756" s="421">
        <v>61.639800000000001</v>
      </c>
      <c r="E756" s="134"/>
      <c r="F756" s="134"/>
      <c r="G756" s="134"/>
      <c r="H756" s="134"/>
      <c r="I756" s="134"/>
      <c r="J756" s="134"/>
      <c r="K756" s="134"/>
    </row>
    <row r="757" spans="1:11" s="67" customFormat="1" x14ac:dyDescent="0.25">
      <c r="A757" s="420" t="s">
        <v>10</v>
      </c>
      <c r="B757" s="421">
        <v>320.5926</v>
      </c>
      <c r="C757" s="421">
        <v>45.362000000000002</v>
      </c>
      <c r="D757" s="421">
        <v>365.95049999999998</v>
      </c>
      <c r="E757" s="134"/>
      <c r="F757" s="134"/>
      <c r="G757" s="134"/>
      <c r="H757" s="134"/>
      <c r="I757" s="134"/>
      <c r="J757" s="134"/>
      <c r="K757" s="134"/>
    </row>
    <row r="758" spans="1:11" s="67" customFormat="1" x14ac:dyDescent="0.25">
      <c r="A758" s="420" t="s">
        <v>66</v>
      </c>
      <c r="B758" s="421">
        <v>174.40870000000001</v>
      </c>
      <c r="C758" s="421">
        <v>66.06280000000001</v>
      </c>
      <c r="D758" s="421">
        <v>240.4692</v>
      </c>
      <c r="E758" s="134"/>
      <c r="F758" s="134"/>
      <c r="G758" s="134"/>
      <c r="H758" s="134"/>
      <c r="I758" s="134"/>
      <c r="J758" s="134"/>
      <c r="K758" s="134"/>
    </row>
    <row r="759" spans="1:11" s="67" customFormat="1" x14ac:dyDescent="0.25">
      <c r="A759" s="420" t="s">
        <v>12</v>
      </c>
      <c r="B759" s="421">
        <v>179.51939999999999</v>
      </c>
      <c r="C759" s="421">
        <v>82.489000000000004</v>
      </c>
      <c r="D759" s="421">
        <v>262.00839999999999</v>
      </c>
      <c r="E759" s="134"/>
      <c r="F759" s="134"/>
      <c r="G759" s="134"/>
      <c r="H759" s="134"/>
      <c r="I759" s="134"/>
      <c r="J759" s="134"/>
      <c r="K759" s="134"/>
    </row>
    <row r="760" spans="1:11" s="67" customFormat="1" x14ac:dyDescent="0.25">
      <c r="A760" s="420" t="s">
        <v>13</v>
      </c>
      <c r="B760" s="421">
        <v>263.11740000000003</v>
      </c>
      <c r="C760" s="421">
        <v>228.1191</v>
      </c>
      <c r="D760" s="421">
        <v>491.23649999999998</v>
      </c>
      <c r="E760" s="134"/>
      <c r="F760" s="134"/>
      <c r="G760" s="134"/>
      <c r="H760" s="134"/>
      <c r="I760" s="134"/>
      <c r="J760" s="134"/>
      <c r="K760" s="134"/>
    </row>
    <row r="761" spans="1:11" s="67" customFormat="1" x14ac:dyDescent="0.25">
      <c r="A761" s="420" t="s">
        <v>14</v>
      </c>
      <c r="B761" s="421">
        <v>504.81900000000002</v>
      </c>
      <c r="C761" s="421">
        <v>-38.043999999999997</v>
      </c>
      <c r="D761" s="421">
        <v>466.77499999999998</v>
      </c>
      <c r="E761" s="134"/>
      <c r="F761" s="134"/>
      <c r="G761" s="134"/>
      <c r="H761" s="134"/>
      <c r="I761" s="134"/>
      <c r="J761" s="134"/>
      <c r="K761" s="134"/>
    </row>
    <row r="762" spans="1:11" s="67" customFormat="1" x14ac:dyDescent="0.25">
      <c r="A762" s="420" t="s">
        <v>15</v>
      </c>
      <c r="B762" s="421">
        <v>156.5857</v>
      </c>
      <c r="C762" s="421">
        <v>5.3445</v>
      </c>
      <c r="D762" s="421">
        <v>160.69839999999999</v>
      </c>
      <c r="E762" s="134"/>
      <c r="F762" s="134"/>
      <c r="G762" s="134"/>
      <c r="H762" s="134"/>
      <c r="I762" s="134"/>
      <c r="J762" s="134"/>
      <c r="K762" s="134"/>
    </row>
    <row r="763" spans="1:11" s="67" customFormat="1" x14ac:dyDescent="0.25">
      <c r="A763" s="420" t="s">
        <v>16</v>
      </c>
      <c r="B763" s="421">
        <v>80.528199999999998</v>
      </c>
      <c r="C763" s="421">
        <v>2.9697</v>
      </c>
      <c r="D763" s="421">
        <v>83.497899999999987</v>
      </c>
      <c r="E763" s="134"/>
      <c r="F763" s="134"/>
      <c r="G763" s="134"/>
      <c r="H763" s="134"/>
      <c r="I763" s="134"/>
      <c r="J763" s="134"/>
      <c r="K763" s="134"/>
    </row>
    <row r="764" spans="1:11" s="67" customFormat="1" x14ac:dyDescent="0.25">
      <c r="A764" s="420" t="s">
        <v>67</v>
      </c>
      <c r="B764" s="421">
        <v>7.8014999999999999</v>
      </c>
      <c r="C764" s="421">
        <v>1.1759000000000002</v>
      </c>
      <c r="D764" s="421">
        <v>8.9774999999999991</v>
      </c>
      <c r="E764" s="134"/>
      <c r="F764" s="134"/>
      <c r="G764" s="134"/>
      <c r="H764" s="134"/>
      <c r="I764" s="134"/>
      <c r="J764" s="134"/>
      <c r="K764" s="134"/>
    </row>
    <row r="765" spans="1:11" s="67" customFormat="1" x14ac:dyDescent="0.25">
      <c r="A765" s="420" t="s">
        <v>18</v>
      </c>
      <c r="B765" s="421">
        <v>18.668299999999999</v>
      </c>
      <c r="C765" s="421">
        <v>6.9041000000000006</v>
      </c>
      <c r="D765" s="421">
        <v>25.572400000000002</v>
      </c>
      <c r="E765" s="134"/>
      <c r="F765" s="134"/>
      <c r="G765" s="134"/>
      <c r="H765" s="134"/>
      <c r="I765" s="134"/>
      <c r="J765" s="134"/>
      <c r="K765" s="134"/>
    </row>
    <row r="766" spans="1:11" s="67" customFormat="1" x14ac:dyDescent="0.25">
      <c r="A766" s="420" t="s">
        <v>44</v>
      </c>
      <c r="B766" s="421">
        <v>180.14860000000002</v>
      </c>
      <c r="C766" s="421">
        <v>35.286900000000003</v>
      </c>
      <c r="D766" s="421">
        <v>215.48660000000001</v>
      </c>
      <c r="E766" s="134"/>
      <c r="F766" s="134"/>
      <c r="G766" s="134"/>
      <c r="H766" s="134"/>
      <c r="I766" s="134"/>
      <c r="J766" s="134"/>
      <c r="K766" s="134"/>
    </row>
    <row r="767" spans="1:11" s="67" customFormat="1" x14ac:dyDescent="0.25">
      <c r="A767" s="420" t="s">
        <v>68</v>
      </c>
      <c r="B767" s="421">
        <v>56.920199999999994</v>
      </c>
      <c r="C767" s="421">
        <v>1.3976</v>
      </c>
      <c r="D767" s="421">
        <v>58.480199999999996</v>
      </c>
      <c r="E767" s="134"/>
      <c r="F767" s="134"/>
      <c r="G767" s="134"/>
      <c r="H767" s="134"/>
      <c r="I767" s="134"/>
      <c r="J767" s="134"/>
      <c r="K767" s="134"/>
    </row>
    <row r="768" spans="1:11" s="67" customFormat="1" x14ac:dyDescent="0.25">
      <c r="A768" s="420" t="s">
        <v>19</v>
      </c>
      <c r="B768" s="421">
        <v>2.5562</v>
      </c>
      <c r="C768" s="421">
        <v>-2.5600000000000001E-2</v>
      </c>
      <c r="D768" s="421">
        <v>2.5305999999999997</v>
      </c>
      <c r="E768" s="134"/>
      <c r="F768" s="134"/>
      <c r="G768" s="134"/>
      <c r="H768" s="134"/>
      <c r="I768" s="134"/>
      <c r="J768" s="134"/>
      <c r="K768" s="134"/>
    </row>
    <row r="769" spans="1:11" s="67" customFormat="1" x14ac:dyDescent="0.25">
      <c r="A769" s="420" t="s">
        <v>48</v>
      </c>
      <c r="B769" s="421">
        <v>123.842</v>
      </c>
      <c r="C769" s="421">
        <v>3.8607</v>
      </c>
      <c r="D769" s="421">
        <v>127.96039999999999</v>
      </c>
      <c r="E769" s="134"/>
      <c r="F769" s="134"/>
      <c r="G769" s="134"/>
      <c r="H769" s="134"/>
      <c r="I769" s="134"/>
      <c r="J769" s="134"/>
      <c r="K769" s="134"/>
    </row>
    <row r="770" spans="1:11" s="67" customFormat="1" ht="15.75" thickBot="1" x14ac:dyDescent="0.3">
      <c r="A770" s="422" t="s">
        <v>20</v>
      </c>
      <c r="B770" s="423">
        <f>SUM(B753:B769)</f>
        <v>2876.5988000000002</v>
      </c>
      <c r="C770" s="423">
        <f t="shared" ref="C770:D770" si="28">SUM(C753:C769)</f>
        <v>469.23790000000008</v>
      </c>
      <c r="D770" s="423">
        <f t="shared" si="28"/>
        <v>3345.0746999999997</v>
      </c>
      <c r="E770" s="134"/>
      <c r="F770" s="134"/>
      <c r="G770" s="134"/>
      <c r="H770" s="134"/>
      <c r="I770" s="134"/>
      <c r="J770" s="134"/>
      <c r="K770" s="134"/>
    </row>
    <row r="771" spans="1:11" s="67" customFormat="1" ht="15.75" x14ac:dyDescent="0.25"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</row>
    <row r="772" spans="1:11" s="67" customFormat="1" x14ac:dyDescent="0.25"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</row>
    <row r="773" spans="1:11" ht="21" x14ac:dyDescent="0.35">
      <c r="A773" s="215" t="s">
        <v>444</v>
      </c>
    </row>
    <row r="775" spans="1:11" x14ac:dyDescent="0.25">
      <c r="A775" s="221" t="s">
        <v>445</v>
      </c>
      <c r="B775" s="220"/>
      <c r="C775" s="220"/>
      <c r="D775" s="220"/>
      <c r="E775" s="220"/>
      <c r="F775" s="220"/>
      <c r="G775" s="220"/>
    </row>
    <row r="776" spans="1:11" ht="15.75" thickBot="1" x14ac:dyDescent="0.3">
      <c r="A776" s="220"/>
      <c r="B776" s="220"/>
      <c r="C776" s="220"/>
      <c r="D776" s="220"/>
      <c r="E776" s="220"/>
      <c r="F776" s="220"/>
      <c r="G776" s="220"/>
    </row>
    <row r="777" spans="1:11" ht="45.75" thickTop="1" x14ac:dyDescent="0.25">
      <c r="A777" s="229" t="s">
        <v>446</v>
      </c>
      <c r="B777" s="230" t="s">
        <v>447</v>
      </c>
      <c r="C777" s="230" t="s">
        <v>448</v>
      </c>
      <c r="D777" s="230" t="s">
        <v>449</v>
      </c>
      <c r="E777" s="230" t="s">
        <v>450</v>
      </c>
      <c r="F777" s="230" t="s">
        <v>451</v>
      </c>
      <c r="G777" s="230" t="s">
        <v>20</v>
      </c>
    </row>
    <row r="778" spans="1:11" x14ac:dyDescent="0.25">
      <c r="A778" s="293" t="s">
        <v>452</v>
      </c>
      <c r="B778" s="309">
        <v>67.58</v>
      </c>
      <c r="C778" s="309">
        <v>14.31</v>
      </c>
      <c r="D778" s="309">
        <v>9.08</v>
      </c>
      <c r="E778" s="309">
        <v>3.53</v>
      </c>
      <c r="F778" s="309">
        <v>5.49</v>
      </c>
      <c r="G778" s="479">
        <v>100</v>
      </c>
    </row>
    <row r="779" spans="1:11" x14ac:dyDescent="0.25">
      <c r="A779" s="224" t="s">
        <v>453</v>
      </c>
      <c r="B779" s="286">
        <v>65.02</v>
      </c>
      <c r="C779" s="286">
        <v>19.05</v>
      </c>
      <c r="D779" s="286">
        <v>6.25</v>
      </c>
      <c r="E779" s="286">
        <v>1.89</v>
      </c>
      <c r="F779" s="286">
        <v>7.79</v>
      </c>
      <c r="G779" s="232">
        <v>100</v>
      </c>
    </row>
    <row r="780" spans="1:11" x14ac:dyDescent="0.25">
      <c r="A780" s="224" t="s">
        <v>454</v>
      </c>
      <c r="B780" s="286">
        <v>78.98</v>
      </c>
      <c r="C780" s="286">
        <v>13.88</v>
      </c>
      <c r="D780" s="286">
        <v>5.45</v>
      </c>
      <c r="E780" s="286">
        <v>1.51</v>
      </c>
      <c r="F780" s="286">
        <v>0.18</v>
      </c>
      <c r="G780" s="232">
        <v>100</v>
      </c>
    </row>
    <row r="781" spans="1:11" x14ac:dyDescent="0.25">
      <c r="A781" s="224" t="s">
        <v>455</v>
      </c>
      <c r="B781" s="286">
        <v>84.69</v>
      </c>
      <c r="C781" s="286">
        <v>10.44</v>
      </c>
      <c r="D781" s="286">
        <v>2.23</v>
      </c>
      <c r="E781" s="286">
        <v>0.54</v>
      </c>
      <c r="F781" s="286">
        <v>2.1</v>
      </c>
      <c r="G781" s="232">
        <v>100</v>
      </c>
    </row>
    <row r="782" spans="1:11" x14ac:dyDescent="0.25">
      <c r="A782" s="224" t="s">
        <v>456</v>
      </c>
      <c r="B782" s="286">
        <v>73.930000000000007</v>
      </c>
      <c r="C782" s="286">
        <v>15.36</v>
      </c>
      <c r="D782" s="286">
        <v>5.72</v>
      </c>
      <c r="E782" s="286">
        <v>3.94</v>
      </c>
      <c r="F782" s="286">
        <v>1.05</v>
      </c>
      <c r="G782" s="232">
        <v>100</v>
      </c>
    </row>
    <row r="783" spans="1:11" x14ac:dyDescent="0.25">
      <c r="A783" s="224" t="s">
        <v>457</v>
      </c>
      <c r="B783" s="286">
        <v>66.11</v>
      </c>
      <c r="C783" s="286">
        <v>13.67</v>
      </c>
      <c r="D783" s="286">
        <v>8.3000000000000007</v>
      </c>
      <c r="E783" s="286">
        <v>6.6</v>
      </c>
      <c r="F783" s="286">
        <v>5.32</v>
      </c>
      <c r="G783" s="232">
        <v>100</v>
      </c>
    </row>
    <row r="784" spans="1:11" x14ac:dyDescent="0.25">
      <c r="A784" s="224" t="s">
        <v>458</v>
      </c>
      <c r="B784" s="286">
        <v>48.42</v>
      </c>
      <c r="C784" s="286">
        <v>7.79</v>
      </c>
      <c r="D784" s="286">
        <v>5.63</v>
      </c>
      <c r="E784" s="286">
        <v>2.5299999999999998</v>
      </c>
      <c r="F784" s="286">
        <v>35.619999999999997</v>
      </c>
      <c r="G784" s="232">
        <v>100</v>
      </c>
    </row>
    <row r="785" spans="1:7" x14ac:dyDescent="0.25">
      <c r="A785" s="224" t="s">
        <v>459</v>
      </c>
      <c r="B785" s="286">
        <v>10.18</v>
      </c>
      <c r="C785" s="286">
        <v>2.37</v>
      </c>
      <c r="D785" s="286">
        <v>1.96</v>
      </c>
      <c r="E785" s="286">
        <v>0.35</v>
      </c>
      <c r="F785" s="286">
        <v>85.15</v>
      </c>
      <c r="G785" s="232">
        <v>100</v>
      </c>
    </row>
    <row r="786" spans="1:7" x14ac:dyDescent="0.25">
      <c r="A786" s="224" t="s">
        <v>460</v>
      </c>
      <c r="B786" s="310">
        <v>70.16</v>
      </c>
      <c r="C786" s="310">
        <v>16.559999999999999</v>
      </c>
      <c r="D786" s="310">
        <v>7.33</v>
      </c>
      <c r="E786" s="310">
        <v>3.54</v>
      </c>
      <c r="F786" s="310">
        <v>2.42</v>
      </c>
      <c r="G786" s="232">
        <v>100</v>
      </c>
    </row>
    <row r="787" spans="1:7" x14ac:dyDescent="0.25">
      <c r="A787" s="224" t="s">
        <v>461</v>
      </c>
      <c r="B787" s="286">
        <v>85.79</v>
      </c>
      <c r="C787" s="286">
        <v>8.83</v>
      </c>
      <c r="D787" s="286">
        <v>2.84</v>
      </c>
      <c r="E787" s="286">
        <v>1.84</v>
      </c>
      <c r="F787" s="286">
        <v>0.7</v>
      </c>
      <c r="G787" s="232">
        <v>100</v>
      </c>
    </row>
    <row r="788" spans="1:7" x14ac:dyDescent="0.25">
      <c r="A788" s="224" t="s">
        <v>462</v>
      </c>
      <c r="B788" s="286">
        <v>60.26</v>
      </c>
      <c r="C788" s="286">
        <v>21.42</v>
      </c>
      <c r="D788" s="286">
        <v>6.57</v>
      </c>
      <c r="E788" s="286">
        <v>1.82</v>
      </c>
      <c r="F788" s="286">
        <v>9.93</v>
      </c>
      <c r="G788" s="232">
        <v>100</v>
      </c>
    </row>
    <row r="789" spans="1:7" x14ac:dyDescent="0.25">
      <c r="A789" s="224" t="s">
        <v>463</v>
      </c>
      <c r="B789" s="286">
        <v>83.62</v>
      </c>
      <c r="C789" s="286">
        <v>10.52</v>
      </c>
      <c r="D789" s="286">
        <v>2.41</v>
      </c>
      <c r="E789" s="286">
        <v>1.74</v>
      </c>
      <c r="F789" s="286">
        <v>1.71</v>
      </c>
      <c r="G789" s="232">
        <v>100</v>
      </c>
    </row>
    <row r="790" spans="1:7" x14ac:dyDescent="0.25">
      <c r="A790" s="227" t="s">
        <v>464</v>
      </c>
      <c r="B790" s="286">
        <v>52.08</v>
      </c>
      <c r="C790" s="286">
        <v>15.16</v>
      </c>
      <c r="D790" s="286">
        <v>8.31</v>
      </c>
      <c r="E790" s="286">
        <v>8.58</v>
      </c>
      <c r="F790" s="286">
        <v>15.87</v>
      </c>
      <c r="G790" s="232">
        <v>100</v>
      </c>
    </row>
    <row r="791" spans="1:7" ht="15.75" thickBot="1" x14ac:dyDescent="0.3">
      <c r="A791" s="234" t="s">
        <v>20</v>
      </c>
      <c r="B791" s="311">
        <v>65.14</v>
      </c>
      <c r="C791" s="311">
        <v>13.03</v>
      </c>
      <c r="D791" s="311">
        <v>5.54</v>
      </c>
      <c r="E791" s="311">
        <v>2.95</v>
      </c>
      <c r="F791" s="311">
        <v>13.33</v>
      </c>
      <c r="G791" s="480">
        <v>100</v>
      </c>
    </row>
    <row r="792" spans="1:7" ht="15.75" thickTop="1" x14ac:dyDescent="0.25">
      <c r="A792" s="220"/>
      <c r="B792" s="220"/>
      <c r="C792" s="220"/>
      <c r="D792" s="220"/>
      <c r="E792" s="220"/>
      <c r="F792" s="220"/>
      <c r="G792" s="220"/>
    </row>
    <row r="795" spans="1:7" x14ac:dyDescent="0.25">
      <c r="A795" s="221" t="s">
        <v>465</v>
      </c>
      <c r="B795" s="220"/>
      <c r="C795" s="220"/>
      <c r="D795" s="220"/>
      <c r="E795" s="220"/>
      <c r="F795" s="220"/>
      <c r="G795" s="220"/>
    </row>
    <row r="796" spans="1:7" ht="15.75" thickBot="1" x14ac:dyDescent="0.3">
      <c r="A796" s="220"/>
      <c r="B796" s="220"/>
      <c r="C796" s="220"/>
      <c r="D796" s="220"/>
      <c r="E796" s="220"/>
      <c r="F796" s="220"/>
      <c r="G796" s="220"/>
    </row>
    <row r="797" spans="1:7" ht="30.75" thickTop="1" x14ac:dyDescent="0.25">
      <c r="A797" s="229" t="s">
        <v>51</v>
      </c>
      <c r="B797" s="230" t="s">
        <v>466</v>
      </c>
      <c r="C797" s="230" t="s">
        <v>467</v>
      </c>
      <c r="D797" s="230" t="s">
        <v>468</v>
      </c>
      <c r="E797" s="220"/>
      <c r="F797" s="220"/>
      <c r="G797" s="220"/>
    </row>
    <row r="798" spans="1:7" x14ac:dyDescent="0.25">
      <c r="A798" s="289" t="s">
        <v>6</v>
      </c>
      <c r="B798" s="481">
        <v>2.09</v>
      </c>
      <c r="C798" s="481">
        <v>57</v>
      </c>
      <c r="D798" s="324">
        <v>87</v>
      </c>
      <c r="E798" s="220"/>
      <c r="F798" s="220"/>
      <c r="G798" s="220"/>
    </row>
    <row r="799" spans="1:7" x14ac:dyDescent="0.25">
      <c r="A799" s="325" t="s">
        <v>7</v>
      </c>
      <c r="B799" s="482">
        <v>3.59</v>
      </c>
      <c r="C799" s="482">
        <v>52</v>
      </c>
      <c r="D799" s="325">
        <v>619</v>
      </c>
      <c r="E799" s="220"/>
      <c r="F799" s="220"/>
      <c r="G799" s="220"/>
    </row>
    <row r="800" spans="1:7" x14ac:dyDescent="0.25">
      <c r="A800" s="291" t="s">
        <v>64</v>
      </c>
      <c r="B800" s="482">
        <v>82</v>
      </c>
      <c r="C800" s="482">
        <v>179</v>
      </c>
      <c r="D800" s="325">
        <v>8</v>
      </c>
    </row>
    <row r="801" spans="1:5" x14ac:dyDescent="0.25">
      <c r="A801" s="291" t="s">
        <v>65</v>
      </c>
      <c r="B801" s="482">
        <v>13.92</v>
      </c>
      <c r="C801" s="482">
        <v>38</v>
      </c>
      <c r="D801" s="325">
        <v>37</v>
      </c>
    </row>
    <row r="802" spans="1:5" x14ac:dyDescent="0.25">
      <c r="A802" s="291" t="s">
        <v>10</v>
      </c>
      <c r="B802" s="482">
        <v>13.46</v>
      </c>
      <c r="C802" s="482">
        <v>109</v>
      </c>
      <c r="D802" s="325">
        <v>119</v>
      </c>
    </row>
    <row r="803" spans="1:5" x14ac:dyDescent="0.25">
      <c r="A803" s="291" t="s">
        <v>66</v>
      </c>
      <c r="B803" s="482">
        <v>1.37</v>
      </c>
      <c r="C803" s="482">
        <v>5</v>
      </c>
      <c r="D803" s="332">
        <v>3963</v>
      </c>
    </row>
    <row r="804" spans="1:5" x14ac:dyDescent="0.25">
      <c r="A804" s="291" t="s">
        <v>12</v>
      </c>
      <c r="B804" s="482">
        <v>15.95</v>
      </c>
      <c r="C804" s="482">
        <v>42</v>
      </c>
      <c r="D804" s="325">
        <v>136</v>
      </c>
    </row>
    <row r="805" spans="1:5" x14ac:dyDescent="0.25">
      <c r="A805" s="291" t="s">
        <v>13</v>
      </c>
      <c r="B805" s="482">
        <v>2.1800000000000002</v>
      </c>
      <c r="C805" s="482">
        <v>13</v>
      </c>
      <c r="D805" s="325">
        <v>985</v>
      </c>
    </row>
    <row r="806" spans="1:5" x14ac:dyDescent="0.25">
      <c r="A806" s="291" t="s">
        <v>14</v>
      </c>
      <c r="B806" s="482">
        <v>12.98</v>
      </c>
      <c r="C806" s="482">
        <v>16</v>
      </c>
      <c r="D806" s="325">
        <v>131</v>
      </c>
    </row>
    <row r="807" spans="1:5" x14ac:dyDescent="0.25">
      <c r="A807" s="291" t="s">
        <v>15</v>
      </c>
      <c r="B807" s="482">
        <v>12.11</v>
      </c>
      <c r="C807" s="482">
        <v>16</v>
      </c>
      <c r="D807" s="325">
        <v>792</v>
      </c>
    </row>
    <row r="808" spans="1:5" x14ac:dyDescent="0.25">
      <c r="A808" s="291" t="s">
        <v>16</v>
      </c>
      <c r="B808" s="482">
        <v>2.79</v>
      </c>
      <c r="C808" s="482">
        <v>11</v>
      </c>
      <c r="D808" s="325">
        <v>126</v>
      </c>
    </row>
    <row r="809" spans="1:5" x14ac:dyDescent="0.25">
      <c r="A809" s="291" t="s">
        <v>67</v>
      </c>
      <c r="B809" s="482">
        <v>4.55</v>
      </c>
      <c r="C809" s="482">
        <v>7</v>
      </c>
      <c r="D809" s="325">
        <v>396</v>
      </c>
    </row>
    <row r="810" spans="1:5" x14ac:dyDescent="0.25">
      <c r="A810" s="291" t="s">
        <v>18</v>
      </c>
      <c r="B810" s="482">
        <v>5.72</v>
      </c>
      <c r="C810" s="482">
        <v>67</v>
      </c>
      <c r="D810" s="325">
        <v>337</v>
      </c>
    </row>
    <row r="811" spans="1:5" x14ac:dyDescent="0.25">
      <c r="A811" s="291" t="s">
        <v>44</v>
      </c>
      <c r="B811" s="482">
        <v>8.67</v>
      </c>
      <c r="C811" s="482">
        <v>26</v>
      </c>
      <c r="D811" s="332">
        <v>1206</v>
      </c>
    </row>
    <row r="812" spans="1:5" x14ac:dyDescent="0.25">
      <c r="A812" s="291" t="s">
        <v>68</v>
      </c>
      <c r="B812" s="482">
        <v>7.81</v>
      </c>
      <c r="C812" s="482">
        <v>21</v>
      </c>
      <c r="D812" s="325">
        <v>1296</v>
      </c>
    </row>
    <row r="813" spans="1:5" x14ac:dyDescent="0.25">
      <c r="A813" s="291" t="s">
        <v>19</v>
      </c>
      <c r="B813" s="482">
        <v>20.51</v>
      </c>
      <c r="C813" s="482">
        <v>28</v>
      </c>
      <c r="D813" s="325">
        <v>50</v>
      </c>
    </row>
    <row r="814" spans="1:5" x14ac:dyDescent="0.25">
      <c r="A814" s="291" t="s">
        <v>48</v>
      </c>
      <c r="B814" s="482">
        <v>2.35</v>
      </c>
      <c r="C814" s="482">
        <v>11</v>
      </c>
      <c r="D814" s="332">
        <v>1884</v>
      </c>
    </row>
    <row r="815" spans="1:5" ht="15.75" thickBot="1" x14ac:dyDescent="0.3">
      <c r="A815" s="313" t="s">
        <v>20</v>
      </c>
      <c r="B815" s="483">
        <v>4.63</v>
      </c>
      <c r="C815" s="483">
        <v>18</v>
      </c>
      <c r="D815" s="333">
        <v>12172</v>
      </c>
    </row>
    <row r="816" spans="1:5" ht="15.75" thickTop="1" x14ac:dyDescent="0.25">
      <c r="A816" s="220"/>
      <c r="B816" s="220"/>
      <c r="C816" s="484"/>
      <c r="D816" s="220"/>
      <c r="E816" s="220"/>
    </row>
    <row r="819" spans="1:5" x14ac:dyDescent="0.25">
      <c r="A819" s="222" t="s">
        <v>469</v>
      </c>
      <c r="B819" s="220"/>
      <c r="C819" s="220"/>
      <c r="D819" s="220"/>
      <c r="E819" s="220"/>
    </row>
    <row r="820" spans="1:5" ht="15.75" thickBot="1" x14ac:dyDescent="0.3">
      <c r="A820" s="236"/>
      <c r="B820" s="220"/>
      <c r="C820" s="220"/>
      <c r="D820" s="220"/>
      <c r="E820" s="220"/>
    </row>
    <row r="821" spans="1:5" ht="15.75" thickTop="1" x14ac:dyDescent="0.25">
      <c r="A821" s="237" t="s">
        <v>160</v>
      </c>
      <c r="B821" s="238" t="s">
        <v>470</v>
      </c>
      <c r="C821" s="238" t="s">
        <v>471</v>
      </c>
      <c r="D821" s="238" t="s">
        <v>20</v>
      </c>
      <c r="E821" s="238" t="s">
        <v>468</v>
      </c>
    </row>
    <row r="822" spans="1:5" x14ac:dyDescent="0.25">
      <c r="A822" s="225" t="s">
        <v>103</v>
      </c>
      <c r="B822" s="239">
        <v>31.352811195678861</v>
      </c>
      <c r="C822" s="239">
        <v>68.622636876994846</v>
      </c>
      <c r="D822" s="239">
        <v>100</v>
      </c>
      <c r="E822" s="241">
        <v>4073</v>
      </c>
    </row>
    <row r="823" spans="1:5" x14ac:dyDescent="0.25">
      <c r="A823" s="224" t="s">
        <v>104</v>
      </c>
      <c r="B823" s="242">
        <v>64.76294575761716</v>
      </c>
      <c r="C823" s="242">
        <v>35.223391173657603</v>
      </c>
      <c r="D823" s="242">
        <v>99.982814916652345</v>
      </c>
      <c r="E823" s="244">
        <v>7319</v>
      </c>
    </row>
    <row r="824" spans="1:5" x14ac:dyDescent="0.25">
      <c r="A824" s="224" t="s">
        <v>105</v>
      </c>
      <c r="B824" s="242">
        <v>91.470054446460978</v>
      </c>
      <c r="C824" s="242">
        <v>8.5299455535390205</v>
      </c>
      <c r="D824" s="242">
        <v>100.00000000000001</v>
      </c>
      <c r="E824" s="244">
        <v>551</v>
      </c>
    </row>
    <row r="825" spans="1:5" x14ac:dyDescent="0.25">
      <c r="A825" s="227" t="s">
        <v>122</v>
      </c>
      <c r="B825" s="245">
        <v>98.260869565217391</v>
      </c>
      <c r="C825" s="245">
        <v>1.7391304347826086</v>
      </c>
      <c r="D825" s="245">
        <v>100</v>
      </c>
      <c r="E825" s="247">
        <v>230</v>
      </c>
    </row>
    <row r="826" spans="1:5" ht="15.75" thickBot="1" x14ac:dyDescent="0.3">
      <c r="A826" s="234" t="s">
        <v>20</v>
      </c>
      <c r="B826" s="248">
        <v>55.438711797568189</v>
      </c>
      <c r="C826" s="248">
        <v>44.569503779165295</v>
      </c>
      <c r="D826" s="248">
        <v>100</v>
      </c>
      <c r="E826" s="250">
        <v>12172</v>
      </c>
    </row>
    <row r="827" spans="1:5" ht="15.75" thickTop="1" x14ac:dyDescent="0.25">
      <c r="A827" s="236"/>
      <c r="B827" s="220"/>
      <c r="C827" s="220"/>
      <c r="D827" s="286"/>
      <c r="E827" s="220"/>
    </row>
    <row r="828" spans="1:5" x14ac:dyDescent="0.25">
      <c r="D828" s="485"/>
    </row>
    <row r="829" spans="1:5" x14ac:dyDescent="0.25">
      <c r="D829" s="485"/>
    </row>
    <row r="830" spans="1:5" x14ac:dyDescent="0.25">
      <c r="A830" s="221" t="s">
        <v>472</v>
      </c>
      <c r="B830" s="220"/>
      <c r="C830" s="220"/>
      <c r="D830" s="286"/>
      <c r="E830" s="220"/>
    </row>
    <row r="831" spans="1:5" ht="15.75" thickBot="1" x14ac:dyDescent="0.3">
      <c r="A831" s="221"/>
      <c r="B831" s="220"/>
      <c r="C831" s="220"/>
      <c r="D831" s="286"/>
      <c r="E831" s="220"/>
    </row>
    <row r="832" spans="1:5" ht="15.75" thickTop="1" x14ac:dyDescent="0.25">
      <c r="A832" s="229" t="s">
        <v>51</v>
      </c>
      <c r="B832" s="251" t="s">
        <v>470</v>
      </c>
      <c r="C832" s="251" t="s">
        <v>471</v>
      </c>
      <c r="D832" s="486" t="s">
        <v>20</v>
      </c>
      <c r="E832" s="238" t="s">
        <v>468</v>
      </c>
    </row>
    <row r="833" spans="1:5" x14ac:dyDescent="0.25">
      <c r="A833" s="226" t="s">
        <v>6</v>
      </c>
      <c r="B833" s="239">
        <v>32.183908045977013</v>
      </c>
      <c r="C833" s="239">
        <v>67.81609195402298</v>
      </c>
      <c r="D833" s="239">
        <v>100</v>
      </c>
      <c r="E833" s="240">
        <v>87</v>
      </c>
    </row>
    <row r="834" spans="1:5" x14ac:dyDescent="0.25">
      <c r="A834" s="284" t="s">
        <v>7</v>
      </c>
      <c r="B834" s="242">
        <v>47.172859450726975</v>
      </c>
      <c r="C834" s="242">
        <v>52.665589660743137</v>
      </c>
      <c r="D834" s="242">
        <v>100</v>
      </c>
      <c r="E834" s="243">
        <v>619</v>
      </c>
    </row>
    <row r="835" spans="1:5" x14ac:dyDescent="0.25">
      <c r="A835" s="284" t="s">
        <v>64</v>
      </c>
      <c r="B835" s="242">
        <v>87.5</v>
      </c>
      <c r="C835" s="242">
        <v>12.5</v>
      </c>
      <c r="D835" s="242">
        <v>100</v>
      </c>
      <c r="E835" s="243">
        <v>8</v>
      </c>
    </row>
    <row r="836" spans="1:5" x14ac:dyDescent="0.25">
      <c r="A836" s="284" t="s">
        <v>65</v>
      </c>
      <c r="B836" s="242">
        <v>64.86486486486487</v>
      </c>
      <c r="C836" s="242">
        <v>32.432432432432435</v>
      </c>
      <c r="D836" s="242">
        <v>100</v>
      </c>
      <c r="E836" s="243">
        <v>37</v>
      </c>
    </row>
    <row r="837" spans="1:5" x14ac:dyDescent="0.25">
      <c r="A837" s="284" t="s">
        <v>10</v>
      </c>
      <c r="B837" s="242">
        <v>100</v>
      </c>
      <c r="C837" s="242">
        <v>0</v>
      </c>
      <c r="D837" s="242">
        <v>100</v>
      </c>
      <c r="E837" s="243">
        <v>119</v>
      </c>
    </row>
    <row r="838" spans="1:5" x14ac:dyDescent="0.25">
      <c r="A838" s="284" t="s">
        <v>66</v>
      </c>
      <c r="B838" s="242">
        <v>32.980065606863484</v>
      </c>
      <c r="C838" s="242">
        <v>67.04516780217007</v>
      </c>
      <c r="D838" s="242">
        <v>99.973985431841825</v>
      </c>
      <c r="E838" s="252">
        <v>3963</v>
      </c>
    </row>
    <row r="839" spans="1:5" x14ac:dyDescent="0.25">
      <c r="A839" s="284" t="s">
        <v>12</v>
      </c>
      <c r="B839" s="242">
        <v>73.529411764705884</v>
      </c>
      <c r="C839" s="242">
        <v>26.47058823529412</v>
      </c>
      <c r="D839" s="242">
        <v>100</v>
      </c>
      <c r="E839" s="243">
        <v>136</v>
      </c>
    </row>
    <row r="840" spans="1:5" x14ac:dyDescent="0.25">
      <c r="A840" s="284" t="s">
        <v>13</v>
      </c>
      <c r="B840" s="242">
        <v>41.928934010152282</v>
      </c>
      <c r="C840" s="242">
        <v>58.071065989847718</v>
      </c>
      <c r="D840" s="242">
        <v>100</v>
      </c>
      <c r="E840" s="243">
        <v>985</v>
      </c>
    </row>
    <row r="841" spans="1:5" x14ac:dyDescent="0.25">
      <c r="A841" s="284" t="s">
        <v>14</v>
      </c>
      <c r="B841" s="242">
        <v>100</v>
      </c>
      <c r="C841" s="242">
        <v>0</v>
      </c>
      <c r="D841" s="242">
        <v>100</v>
      </c>
      <c r="E841" s="243">
        <v>131</v>
      </c>
    </row>
    <row r="842" spans="1:5" x14ac:dyDescent="0.25">
      <c r="A842" s="284" t="s">
        <v>15</v>
      </c>
      <c r="B842" s="242">
        <v>91.666666666666657</v>
      </c>
      <c r="C842" s="242">
        <v>8.3333333333333321</v>
      </c>
      <c r="D842" s="242">
        <v>100</v>
      </c>
      <c r="E842" s="243">
        <v>792</v>
      </c>
    </row>
    <row r="843" spans="1:5" x14ac:dyDescent="0.25">
      <c r="A843" s="284" t="s">
        <v>16</v>
      </c>
      <c r="B843" s="242">
        <v>76.984126984126988</v>
      </c>
      <c r="C843" s="242">
        <v>23.015873015873016</v>
      </c>
      <c r="D843" s="242">
        <v>100</v>
      </c>
      <c r="E843" s="243">
        <v>126</v>
      </c>
    </row>
    <row r="844" spans="1:5" x14ac:dyDescent="0.25">
      <c r="A844" s="284" t="s">
        <v>67</v>
      </c>
      <c r="B844" s="242">
        <v>99.747474747474755</v>
      </c>
      <c r="C844" s="242">
        <v>0.25252525252525254</v>
      </c>
      <c r="D844" s="242">
        <v>100.00000000000001</v>
      </c>
      <c r="E844" s="243">
        <v>396</v>
      </c>
    </row>
    <row r="845" spans="1:5" x14ac:dyDescent="0.25">
      <c r="A845" s="284" t="s">
        <v>18</v>
      </c>
      <c r="B845" s="242">
        <v>78.041543026706222</v>
      </c>
      <c r="C845" s="242">
        <v>21.958456973293767</v>
      </c>
      <c r="D845" s="242">
        <v>99.649122807017534</v>
      </c>
      <c r="E845" s="243">
        <v>337</v>
      </c>
    </row>
    <row r="846" spans="1:5" x14ac:dyDescent="0.25">
      <c r="A846" s="284" t="s">
        <v>44</v>
      </c>
      <c r="B846" s="242">
        <v>66.998341625207289</v>
      </c>
      <c r="C846" s="242">
        <v>33.001658374792704</v>
      </c>
      <c r="D846" s="242">
        <v>100.00000000000001</v>
      </c>
      <c r="E846" s="252">
        <v>1206</v>
      </c>
    </row>
    <row r="847" spans="1:5" x14ac:dyDescent="0.25">
      <c r="A847" s="284" t="s">
        <v>68</v>
      </c>
      <c r="B847" s="242">
        <v>84.876543209876544</v>
      </c>
      <c r="C847" s="242">
        <v>15.123456790123457</v>
      </c>
      <c r="D847" s="242">
        <v>100.10121457489879</v>
      </c>
      <c r="E847" s="243">
        <v>1296</v>
      </c>
    </row>
    <row r="848" spans="1:5" x14ac:dyDescent="0.25">
      <c r="A848" s="284" t="s">
        <v>19</v>
      </c>
      <c r="B848" s="242">
        <v>70</v>
      </c>
      <c r="C848" s="242">
        <v>30</v>
      </c>
      <c r="D848" s="242">
        <v>100</v>
      </c>
      <c r="E848" s="243">
        <v>50</v>
      </c>
    </row>
    <row r="849" spans="1:6" x14ac:dyDescent="0.25">
      <c r="A849" s="284" t="s">
        <v>48</v>
      </c>
      <c r="B849" s="242">
        <v>47.823779193205944</v>
      </c>
      <c r="C849" s="242">
        <v>52.229299363057322</v>
      </c>
      <c r="D849" s="242">
        <v>100</v>
      </c>
      <c r="E849" s="252">
        <v>1884</v>
      </c>
    </row>
    <row r="850" spans="1:6" ht="15.75" thickBot="1" x14ac:dyDescent="0.3">
      <c r="A850" s="295" t="s">
        <v>20</v>
      </c>
      <c r="B850" s="296">
        <v>55.438711797568189</v>
      </c>
      <c r="C850" s="296">
        <v>44.569503779165295</v>
      </c>
      <c r="D850" s="487">
        <v>100</v>
      </c>
      <c r="E850" s="297">
        <v>12172</v>
      </c>
    </row>
    <row r="851" spans="1:6" ht="15.75" thickTop="1" x14ac:dyDescent="0.25">
      <c r="A851" s="220"/>
      <c r="B851" s="220"/>
      <c r="C851" s="220"/>
      <c r="D851" s="220"/>
      <c r="E851" s="220"/>
    </row>
    <row r="854" spans="1:6" x14ac:dyDescent="0.25">
      <c r="A854" s="222" t="s">
        <v>473</v>
      </c>
      <c r="B854" s="220"/>
      <c r="C854" s="220"/>
      <c r="D854" s="220"/>
      <c r="E854" s="220"/>
    </row>
    <row r="855" spans="1:6" ht="15.75" thickBot="1" x14ac:dyDescent="0.3">
      <c r="A855" s="236"/>
      <c r="B855" s="220"/>
      <c r="C855" s="220"/>
      <c r="D855" s="220"/>
      <c r="E855" s="220"/>
    </row>
    <row r="856" spans="1:6" ht="15.75" thickTop="1" x14ac:dyDescent="0.25">
      <c r="A856" s="237" t="s">
        <v>474</v>
      </c>
      <c r="B856" s="238" t="s">
        <v>470</v>
      </c>
      <c r="C856" s="238" t="s">
        <v>471</v>
      </c>
      <c r="D856" s="238" t="s">
        <v>20</v>
      </c>
      <c r="E856" s="238" t="s">
        <v>82</v>
      </c>
    </row>
    <row r="857" spans="1:6" x14ac:dyDescent="0.25">
      <c r="A857" s="226" t="s">
        <v>475</v>
      </c>
      <c r="B857" s="239">
        <v>43.49</v>
      </c>
      <c r="C857" s="239">
        <v>56.51</v>
      </c>
      <c r="D857" s="239">
        <v>100</v>
      </c>
      <c r="E857" s="219">
        <v>6748</v>
      </c>
      <c r="F857" s="220"/>
    </row>
    <row r="858" spans="1:6" x14ac:dyDescent="0.25">
      <c r="A858" s="223" t="s">
        <v>476</v>
      </c>
      <c r="B858" s="242">
        <v>7.82</v>
      </c>
      <c r="C858" s="242">
        <v>92.18</v>
      </c>
      <c r="D858" s="242">
        <v>100</v>
      </c>
      <c r="E858" s="216">
        <v>6748</v>
      </c>
      <c r="F858" s="220"/>
    </row>
    <row r="859" spans="1:6" x14ac:dyDescent="0.25">
      <c r="A859" s="223" t="s">
        <v>477</v>
      </c>
      <c r="B859" s="242">
        <v>68.03</v>
      </c>
      <c r="C859" s="242">
        <v>31.97</v>
      </c>
      <c r="D859" s="242">
        <v>100</v>
      </c>
      <c r="E859" s="216">
        <v>6748</v>
      </c>
      <c r="F859" s="220"/>
    </row>
    <row r="860" spans="1:6" x14ac:dyDescent="0.25">
      <c r="A860" s="223" t="s">
        <v>478</v>
      </c>
      <c r="B860" s="242">
        <v>2.34</v>
      </c>
      <c r="C860" s="242">
        <v>97.66</v>
      </c>
      <c r="D860" s="242">
        <v>100</v>
      </c>
      <c r="E860" s="216">
        <v>6748</v>
      </c>
      <c r="F860" s="220"/>
    </row>
    <row r="861" spans="1:6" x14ac:dyDescent="0.25">
      <c r="A861" s="228" t="s">
        <v>479</v>
      </c>
      <c r="B861" s="245">
        <v>33.880000000000003</v>
      </c>
      <c r="C861" s="245">
        <v>66.12</v>
      </c>
      <c r="D861" s="245">
        <v>100</v>
      </c>
      <c r="E861" s="218">
        <v>6748</v>
      </c>
      <c r="F861" s="220"/>
    </row>
    <row r="862" spans="1:6" ht="15.75" thickBot="1" x14ac:dyDescent="0.3">
      <c r="A862" s="235" t="s">
        <v>20</v>
      </c>
      <c r="B862" s="248">
        <v>31.11</v>
      </c>
      <c r="C862" s="248">
        <v>68.89</v>
      </c>
      <c r="D862" s="248">
        <v>100</v>
      </c>
      <c r="E862" s="217">
        <v>6748</v>
      </c>
      <c r="F862" s="220"/>
    </row>
    <row r="863" spans="1:6" ht="15.75" thickTop="1" x14ac:dyDescent="0.25">
      <c r="A863" s="220"/>
      <c r="B863" s="220"/>
      <c r="C863" s="220"/>
      <c r="D863" s="220"/>
      <c r="E863" s="220"/>
      <c r="F863" s="220"/>
    </row>
    <row r="866" spans="1:6" x14ac:dyDescent="0.25">
      <c r="A866" s="221" t="s">
        <v>480</v>
      </c>
      <c r="B866" s="255"/>
      <c r="C866" s="255"/>
      <c r="D866" s="255"/>
      <c r="E866" s="255"/>
      <c r="F866" s="255"/>
    </row>
    <row r="867" spans="1:6" ht="15.75" thickBot="1" x14ac:dyDescent="0.3">
      <c r="A867" s="254"/>
      <c r="B867" s="255"/>
      <c r="C867" s="255"/>
      <c r="D867" s="255"/>
      <c r="E867" s="255"/>
      <c r="F867" s="255"/>
    </row>
    <row r="868" spans="1:6" ht="30.75" thickTop="1" x14ac:dyDescent="0.25">
      <c r="A868" s="256" t="s">
        <v>481</v>
      </c>
      <c r="B868" s="251" t="s">
        <v>103</v>
      </c>
      <c r="C868" s="251" t="s">
        <v>482</v>
      </c>
      <c r="D868" s="251" t="s">
        <v>105</v>
      </c>
      <c r="E868" s="251" t="s">
        <v>122</v>
      </c>
      <c r="F868" s="251" t="s">
        <v>20</v>
      </c>
    </row>
    <row r="869" spans="1:6" x14ac:dyDescent="0.25">
      <c r="A869" s="226" t="s">
        <v>483</v>
      </c>
      <c r="B869" s="239">
        <v>17.18</v>
      </c>
      <c r="C869" s="239">
        <v>69.75</v>
      </c>
      <c r="D869" s="239">
        <v>8.75</v>
      </c>
      <c r="E869" s="239">
        <v>4.32</v>
      </c>
      <c r="F869" s="239">
        <v>100</v>
      </c>
    </row>
    <row r="870" spans="1:6" x14ac:dyDescent="0.25">
      <c r="A870" s="223" t="s">
        <v>484</v>
      </c>
      <c r="B870" s="242">
        <v>14.19</v>
      </c>
      <c r="C870" s="242">
        <v>70.349999999999994</v>
      </c>
      <c r="D870" s="242">
        <v>9.94</v>
      </c>
      <c r="E870" s="242">
        <v>5.52</v>
      </c>
      <c r="F870" s="242">
        <v>100</v>
      </c>
    </row>
    <row r="871" spans="1:6" x14ac:dyDescent="0.25">
      <c r="A871" s="228" t="s">
        <v>485</v>
      </c>
      <c r="B871" s="245">
        <v>15.3</v>
      </c>
      <c r="C871" s="245">
        <v>61.22</v>
      </c>
      <c r="D871" s="245">
        <v>13.59</v>
      </c>
      <c r="E871" s="245">
        <v>9.89</v>
      </c>
      <c r="F871" s="245">
        <v>100</v>
      </c>
    </row>
    <row r="872" spans="1:6" ht="15.75" thickBot="1" x14ac:dyDescent="0.3">
      <c r="A872" s="235" t="s">
        <v>20</v>
      </c>
      <c r="B872" s="248">
        <v>15.9</v>
      </c>
      <c r="C872" s="248">
        <v>68.53</v>
      </c>
      <c r="D872" s="248">
        <v>9.93</v>
      </c>
      <c r="E872" s="248">
        <v>5.63</v>
      </c>
      <c r="F872" s="248">
        <v>100</v>
      </c>
    </row>
    <row r="873" spans="1:6" ht="15.75" thickTop="1" x14ac:dyDescent="0.25">
      <c r="A873" s="220"/>
      <c r="B873" s="220"/>
      <c r="C873" s="220"/>
      <c r="D873" s="220"/>
      <c r="E873" s="220"/>
      <c r="F873" s="220"/>
    </row>
    <row r="876" spans="1:6" x14ac:dyDescent="0.25">
      <c r="A876" s="221" t="s">
        <v>629</v>
      </c>
      <c r="B876" s="220"/>
      <c r="C876" s="220"/>
      <c r="D876" s="220"/>
      <c r="E876" s="220"/>
      <c r="F876" s="220"/>
    </row>
    <row r="877" spans="1:6" ht="15.75" thickBot="1" x14ac:dyDescent="0.3">
      <c r="A877" s="220"/>
      <c r="B877" s="220"/>
      <c r="C877" s="220"/>
      <c r="D877" s="220"/>
      <c r="E877" s="220"/>
      <c r="F877" s="220"/>
    </row>
    <row r="878" spans="1:6" ht="15.75" thickTop="1" x14ac:dyDescent="0.25">
      <c r="A878" s="237" t="s">
        <v>486</v>
      </c>
      <c r="B878" s="238" t="s">
        <v>470</v>
      </c>
      <c r="C878" s="238" t="s">
        <v>471</v>
      </c>
      <c r="D878" s="238" t="s">
        <v>20</v>
      </c>
      <c r="E878" s="238" t="s">
        <v>468</v>
      </c>
      <c r="F878" s="220"/>
    </row>
    <row r="879" spans="1:6" x14ac:dyDescent="0.25">
      <c r="A879" s="283" t="s">
        <v>487</v>
      </c>
      <c r="B879" s="239">
        <v>24.46</v>
      </c>
      <c r="C879" s="239">
        <v>75.540000000000006</v>
      </c>
      <c r="D879" s="239">
        <v>100</v>
      </c>
      <c r="E879" s="258">
        <v>6748</v>
      </c>
      <c r="F879" s="220"/>
    </row>
    <row r="880" spans="1:6" x14ac:dyDescent="0.25">
      <c r="A880" s="284" t="s">
        <v>488</v>
      </c>
      <c r="B880" s="242">
        <v>38.24</v>
      </c>
      <c r="C880" s="242">
        <v>61.76</v>
      </c>
      <c r="D880" s="242">
        <v>100</v>
      </c>
      <c r="E880" s="259">
        <v>6748</v>
      </c>
      <c r="F880" s="220"/>
    </row>
    <row r="881" spans="1:6" x14ac:dyDescent="0.25">
      <c r="A881" s="284" t="s">
        <v>489</v>
      </c>
      <c r="B881" s="242">
        <v>21.61</v>
      </c>
      <c r="C881" s="242">
        <v>78.39</v>
      </c>
      <c r="D881" s="242">
        <v>100</v>
      </c>
      <c r="E881" s="259">
        <v>6748</v>
      </c>
      <c r="F881" s="220"/>
    </row>
    <row r="882" spans="1:6" x14ac:dyDescent="0.25">
      <c r="A882" s="284" t="s">
        <v>490</v>
      </c>
      <c r="B882" s="242">
        <v>60.1</v>
      </c>
      <c r="C882" s="242">
        <v>39.9</v>
      </c>
      <c r="D882" s="242">
        <v>100</v>
      </c>
      <c r="E882" s="259">
        <v>6748</v>
      </c>
      <c r="F882" s="220"/>
    </row>
    <row r="883" spans="1:6" x14ac:dyDescent="0.25">
      <c r="A883" s="284" t="s">
        <v>491</v>
      </c>
      <c r="B883" s="242">
        <v>18.690000000000001</v>
      </c>
      <c r="C883" s="242">
        <v>81.31</v>
      </c>
      <c r="D883" s="242">
        <v>100</v>
      </c>
      <c r="E883" s="259">
        <v>6748</v>
      </c>
      <c r="F883" s="220"/>
    </row>
    <row r="884" spans="1:6" x14ac:dyDescent="0.25">
      <c r="A884" s="284" t="s">
        <v>492</v>
      </c>
      <c r="B884" s="242">
        <v>88.08</v>
      </c>
      <c r="C884" s="242">
        <v>11.92</v>
      </c>
      <c r="D884" s="242">
        <v>100</v>
      </c>
      <c r="E884" s="259">
        <v>6748</v>
      </c>
      <c r="F884" s="220"/>
    </row>
    <row r="885" spans="1:6" x14ac:dyDescent="0.25">
      <c r="A885" s="284" t="s">
        <v>493</v>
      </c>
      <c r="B885" s="242">
        <v>50.34</v>
      </c>
      <c r="C885" s="242">
        <v>49.66</v>
      </c>
      <c r="D885" s="242">
        <v>100</v>
      </c>
      <c r="E885" s="259">
        <v>6748</v>
      </c>
      <c r="F885" s="220"/>
    </row>
    <row r="886" spans="1:6" x14ac:dyDescent="0.25">
      <c r="A886" s="284" t="s">
        <v>494</v>
      </c>
      <c r="B886" s="242">
        <v>33.68</v>
      </c>
      <c r="C886" s="242">
        <v>66.319999999999993</v>
      </c>
      <c r="D886" s="242">
        <v>100</v>
      </c>
      <c r="E886" s="259">
        <v>6748</v>
      </c>
      <c r="F886" s="220"/>
    </row>
    <row r="887" spans="1:6" x14ac:dyDescent="0.25">
      <c r="A887" s="284" t="s">
        <v>495</v>
      </c>
      <c r="B887" s="242">
        <v>10.95</v>
      </c>
      <c r="C887" s="242">
        <v>89.05</v>
      </c>
      <c r="D887" s="242">
        <v>100</v>
      </c>
      <c r="E887" s="259">
        <v>6748</v>
      </c>
      <c r="F887" s="220"/>
    </row>
    <row r="888" spans="1:6" x14ac:dyDescent="0.25">
      <c r="A888" s="284" t="s">
        <v>496</v>
      </c>
      <c r="B888" s="242">
        <v>15.03</v>
      </c>
      <c r="C888" s="242">
        <v>84.97</v>
      </c>
      <c r="D888" s="242">
        <v>100</v>
      </c>
      <c r="E888" s="259">
        <v>6748</v>
      </c>
      <c r="F888" s="220"/>
    </row>
    <row r="889" spans="1:6" x14ac:dyDescent="0.25">
      <c r="A889" s="285" t="s">
        <v>497</v>
      </c>
      <c r="B889" s="245">
        <v>16.559999999999999</v>
      </c>
      <c r="C889" s="245">
        <v>83.44</v>
      </c>
      <c r="D889" s="245">
        <v>100</v>
      </c>
      <c r="E889" s="260">
        <v>6748</v>
      </c>
      <c r="F889" s="220"/>
    </row>
    <row r="890" spans="1:6" ht="15.75" thickBot="1" x14ac:dyDescent="0.3">
      <c r="A890" s="298" t="s">
        <v>20</v>
      </c>
      <c r="B890" s="248">
        <v>34.340000000000003</v>
      </c>
      <c r="C890" s="248">
        <v>65.66</v>
      </c>
      <c r="D890" s="248">
        <v>100</v>
      </c>
      <c r="E890" s="261">
        <v>6748</v>
      </c>
      <c r="F890" s="220"/>
    </row>
    <row r="891" spans="1:6" ht="15.75" thickTop="1" x14ac:dyDescent="0.25">
      <c r="A891" s="220"/>
      <c r="B891" s="220"/>
      <c r="C891" s="220"/>
      <c r="D891" s="220"/>
      <c r="E891" s="220"/>
      <c r="F891" s="220"/>
    </row>
    <row r="894" spans="1:6" x14ac:dyDescent="0.25">
      <c r="A894" s="221" t="s">
        <v>498</v>
      </c>
      <c r="B894" s="220"/>
      <c r="C894" s="220"/>
      <c r="D894" s="220"/>
      <c r="E894" s="220"/>
      <c r="F894" s="220"/>
    </row>
    <row r="895" spans="1:6" ht="15.75" thickBot="1" x14ac:dyDescent="0.3">
      <c r="A895" s="220"/>
      <c r="B895" s="220"/>
      <c r="C895" s="220"/>
      <c r="D895" s="220"/>
      <c r="E895" s="220"/>
      <c r="F895" s="220"/>
    </row>
    <row r="896" spans="1:6" ht="30.75" thickTop="1" x14ac:dyDescent="0.25">
      <c r="A896" s="256" t="s">
        <v>486</v>
      </c>
      <c r="B896" s="251" t="s">
        <v>103</v>
      </c>
      <c r="C896" s="251" t="s">
        <v>482</v>
      </c>
      <c r="D896" s="251" t="s">
        <v>105</v>
      </c>
      <c r="E896" s="251" t="s">
        <v>122</v>
      </c>
      <c r="F896" s="251" t="s">
        <v>20</v>
      </c>
    </row>
    <row r="897" spans="1:6" x14ac:dyDescent="0.25">
      <c r="A897" s="283" t="s">
        <v>487</v>
      </c>
      <c r="B897" s="239">
        <v>16.55</v>
      </c>
      <c r="C897" s="239">
        <v>65.7</v>
      </c>
      <c r="D897" s="239">
        <v>10.3</v>
      </c>
      <c r="E897" s="299">
        <v>7.45</v>
      </c>
      <c r="F897" s="299">
        <v>100</v>
      </c>
    </row>
    <row r="898" spans="1:6" x14ac:dyDescent="0.25">
      <c r="A898" s="284" t="s">
        <v>488</v>
      </c>
      <c r="B898" s="242">
        <v>16.43</v>
      </c>
      <c r="C898" s="242">
        <v>68.38</v>
      </c>
      <c r="D898" s="242">
        <v>9.5</v>
      </c>
      <c r="E898" s="300">
        <v>5.7</v>
      </c>
      <c r="F898" s="300">
        <v>100</v>
      </c>
    </row>
    <row r="899" spans="1:6" x14ac:dyDescent="0.25">
      <c r="A899" s="284" t="s">
        <v>489</v>
      </c>
      <c r="B899" s="242">
        <v>12.04</v>
      </c>
      <c r="C899" s="242">
        <v>70.61</v>
      </c>
      <c r="D899" s="242">
        <v>9.6</v>
      </c>
      <c r="E899" s="300">
        <v>7.75</v>
      </c>
      <c r="F899" s="300">
        <v>100</v>
      </c>
    </row>
    <row r="900" spans="1:6" x14ac:dyDescent="0.25">
      <c r="A900" s="284" t="s">
        <v>490</v>
      </c>
      <c r="B900" s="242">
        <v>16.64</v>
      </c>
      <c r="C900" s="242">
        <v>69.95</v>
      </c>
      <c r="D900" s="242">
        <v>8.8000000000000007</v>
      </c>
      <c r="E900" s="300">
        <v>4.6100000000000003</v>
      </c>
      <c r="F900" s="300">
        <v>100</v>
      </c>
    </row>
    <row r="901" spans="1:6" x14ac:dyDescent="0.25">
      <c r="A901" s="284" t="s">
        <v>491</v>
      </c>
      <c r="B901" s="242">
        <v>12.86</v>
      </c>
      <c r="C901" s="242">
        <v>63.91</v>
      </c>
      <c r="D901" s="242">
        <v>12.85</v>
      </c>
      <c r="E901" s="300">
        <v>10.39</v>
      </c>
      <c r="F901" s="300">
        <v>100</v>
      </c>
    </row>
    <row r="902" spans="1:6" x14ac:dyDescent="0.25">
      <c r="A902" s="284" t="s">
        <v>492</v>
      </c>
      <c r="B902" s="242">
        <v>18.96</v>
      </c>
      <c r="C902" s="242">
        <v>69.5</v>
      </c>
      <c r="D902" s="242">
        <v>7.79</v>
      </c>
      <c r="E902" s="300">
        <v>3.75</v>
      </c>
      <c r="F902" s="300">
        <v>100</v>
      </c>
    </row>
    <row r="903" spans="1:6" x14ac:dyDescent="0.25">
      <c r="A903" s="284" t="s">
        <v>493</v>
      </c>
      <c r="B903" s="242">
        <v>20.67</v>
      </c>
      <c r="C903" s="242">
        <v>65.67</v>
      </c>
      <c r="D903" s="242">
        <v>8.89</v>
      </c>
      <c r="E903" s="300">
        <v>4.7699999999999996</v>
      </c>
      <c r="F903" s="300">
        <v>100</v>
      </c>
    </row>
    <row r="904" spans="1:6" x14ac:dyDescent="0.25">
      <c r="A904" s="284" t="s">
        <v>494</v>
      </c>
      <c r="B904" s="242">
        <v>15.69</v>
      </c>
      <c r="C904" s="242">
        <v>66.05</v>
      </c>
      <c r="D904" s="242">
        <v>11.66</v>
      </c>
      <c r="E904" s="300">
        <v>6.6</v>
      </c>
      <c r="F904" s="300">
        <v>100</v>
      </c>
    </row>
    <row r="905" spans="1:6" x14ac:dyDescent="0.25">
      <c r="A905" s="284" t="s">
        <v>495</v>
      </c>
      <c r="B905" s="242">
        <v>10.02</v>
      </c>
      <c r="C905" s="242">
        <v>62.9</v>
      </c>
      <c r="D905" s="242">
        <v>15.3</v>
      </c>
      <c r="E905" s="300">
        <v>11.78</v>
      </c>
      <c r="F905" s="300">
        <v>100</v>
      </c>
    </row>
    <row r="906" spans="1:6" x14ac:dyDescent="0.25">
      <c r="A906" s="284" t="s">
        <v>496</v>
      </c>
      <c r="B906" s="242">
        <v>11.7</v>
      </c>
      <c r="C906" s="242">
        <v>63.65</v>
      </c>
      <c r="D906" s="242">
        <v>14.89</v>
      </c>
      <c r="E906" s="300">
        <v>9.76</v>
      </c>
      <c r="F906" s="300">
        <v>100</v>
      </c>
    </row>
    <row r="907" spans="1:6" x14ac:dyDescent="0.25">
      <c r="A907" s="285" t="s">
        <v>499</v>
      </c>
      <c r="B907" s="245">
        <v>11.51</v>
      </c>
      <c r="C907" s="245">
        <v>62.62</v>
      </c>
      <c r="D907" s="245">
        <v>14.5</v>
      </c>
      <c r="E907" s="301">
        <v>11.37</v>
      </c>
      <c r="F907" s="301">
        <v>100</v>
      </c>
    </row>
    <row r="908" spans="1:6" ht="15.75" thickBot="1" x14ac:dyDescent="0.3">
      <c r="A908" s="235" t="s">
        <v>20</v>
      </c>
      <c r="B908" s="248">
        <v>16.54</v>
      </c>
      <c r="C908" s="248">
        <v>67.45</v>
      </c>
      <c r="D908" s="248">
        <v>9.93</v>
      </c>
      <c r="E908" s="302">
        <v>6.08</v>
      </c>
      <c r="F908" s="302">
        <v>100</v>
      </c>
    </row>
    <row r="909" spans="1:6" ht="15.75" thickTop="1" x14ac:dyDescent="0.25">
      <c r="A909" s="220"/>
      <c r="B909" s="220"/>
      <c r="C909" s="220"/>
      <c r="D909" s="220"/>
      <c r="E909" s="220"/>
      <c r="F909" s="220"/>
    </row>
    <row r="912" spans="1:6" x14ac:dyDescent="0.25">
      <c r="A912" s="221" t="s">
        <v>500</v>
      </c>
      <c r="B912" s="220"/>
      <c r="C912" s="220"/>
      <c r="D912" s="220"/>
      <c r="E912" s="220"/>
      <c r="F912" s="220"/>
    </row>
    <row r="913" spans="1:6" ht="15.75" thickBot="1" x14ac:dyDescent="0.3">
      <c r="A913" s="254"/>
      <c r="B913" s="254"/>
      <c r="C913" s="254"/>
      <c r="D913" s="254"/>
      <c r="E913" s="254"/>
      <c r="F913" s="220"/>
    </row>
    <row r="914" spans="1:6" ht="15.75" thickTop="1" x14ac:dyDescent="0.25">
      <c r="A914" s="229" t="s">
        <v>51</v>
      </c>
      <c r="B914" s="251" t="s">
        <v>470</v>
      </c>
      <c r="C914" s="251" t="s">
        <v>471</v>
      </c>
      <c r="D914" s="251" t="s">
        <v>20</v>
      </c>
      <c r="E914" s="251" t="s">
        <v>468</v>
      </c>
      <c r="F914" s="220"/>
    </row>
    <row r="915" spans="1:6" x14ac:dyDescent="0.25">
      <c r="A915" s="289" t="s">
        <v>6</v>
      </c>
      <c r="B915" s="312">
        <v>82.758620689655174</v>
      </c>
      <c r="C915" s="312">
        <v>17.241379310344829</v>
      </c>
      <c r="D915" s="312">
        <v>100.00000187616723</v>
      </c>
      <c r="E915" s="488">
        <v>87</v>
      </c>
    </row>
    <row r="916" spans="1:6" x14ac:dyDescent="0.25">
      <c r="A916" s="291" t="s">
        <v>7</v>
      </c>
      <c r="B916" s="287">
        <v>99.676898222940224</v>
      </c>
      <c r="C916" s="287">
        <v>0.32310177705977383</v>
      </c>
      <c r="D916" s="287">
        <v>100</v>
      </c>
      <c r="E916" s="489">
        <v>619</v>
      </c>
    </row>
    <row r="917" spans="1:6" x14ac:dyDescent="0.25">
      <c r="A917" s="291" t="s">
        <v>64</v>
      </c>
      <c r="B917" s="287">
        <v>100</v>
      </c>
      <c r="C917" s="287">
        <v>0</v>
      </c>
      <c r="D917" s="287">
        <v>100</v>
      </c>
      <c r="E917" s="489">
        <v>8</v>
      </c>
    </row>
    <row r="918" spans="1:6" x14ac:dyDescent="0.25">
      <c r="A918" s="291" t="s">
        <v>65</v>
      </c>
      <c r="B918" s="287">
        <v>70.270270270270274</v>
      </c>
      <c r="C918" s="287">
        <v>27.027027027027028</v>
      </c>
      <c r="D918" s="287">
        <v>100.00000000000001</v>
      </c>
      <c r="E918" s="489">
        <v>37</v>
      </c>
    </row>
    <row r="919" spans="1:6" x14ac:dyDescent="0.25">
      <c r="A919" s="291" t="s">
        <v>10</v>
      </c>
      <c r="B919" s="287">
        <v>89.915966386554629</v>
      </c>
      <c r="C919" s="287">
        <v>10.084033613445378</v>
      </c>
      <c r="D919" s="287">
        <v>100</v>
      </c>
      <c r="E919" s="489">
        <v>119</v>
      </c>
    </row>
    <row r="920" spans="1:6" x14ac:dyDescent="0.25">
      <c r="A920" s="291" t="s">
        <v>66</v>
      </c>
      <c r="B920" s="287">
        <v>95.180418874589961</v>
      </c>
      <c r="C920" s="287">
        <v>4.8195811254100427</v>
      </c>
      <c r="D920" s="287">
        <v>100.00001535046012</v>
      </c>
      <c r="E920" s="489">
        <v>3963</v>
      </c>
    </row>
    <row r="921" spans="1:6" x14ac:dyDescent="0.25">
      <c r="A921" s="291" t="s">
        <v>12</v>
      </c>
      <c r="B921" s="287">
        <v>86.764705882352942</v>
      </c>
      <c r="C921" s="287">
        <v>13.23529411764706</v>
      </c>
      <c r="D921" s="287">
        <v>100</v>
      </c>
      <c r="E921" s="489">
        <v>136</v>
      </c>
    </row>
    <row r="922" spans="1:6" x14ac:dyDescent="0.25">
      <c r="A922" s="291" t="s">
        <v>13</v>
      </c>
      <c r="B922" s="287">
        <v>99.898477157360404</v>
      </c>
      <c r="C922" s="287">
        <v>0.10152284263959391</v>
      </c>
      <c r="D922" s="287">
        <v>100</v>
      </c>
      <c r="E922" s="489">
        <v>985</v>
      </c>
    </row>
    <row r="923" spans="1:6" x14ac:dyDescent="0.25">
      <c r="A923" s="291" t="s">
        <v>14</v>
      </c>
      <c r="B923" s="287">
        <v>99.236641221374043</v>
      </c>
      <c r="C923" s="287">
        <v>0.76335877862595414</v>
      </c>
      <c r="D923" s="287">
        <v>100</v>
      </c>
      <c r="E923" s="489">
        <v>131</v>
      </c>
    </row>
    <row r="924" spans="1:6" x14ac:dyDescent="0.25">
      <c r="A924" s="291" t="s">
        <v>15</v>
      </c>
      <c r="B924" s="287">
        <v>93.686868686868678</v>
      </c>
      <c r="C924" s="287">
        <v>6.3131313131313131</v>
      </c>
      <c r="D924" s="287">
        <v>99.999999866806363</v>
      </c>
      <c r="E924" s="489">
        <v>792</v>
      </c>
    </row>
    <row r="925" spans="1:6" x14ac:dyDescent="0.25">
      <c r="A925" s="291" t="s">
        <v>16</v>
      </c>
      <c r="B925" s="287">
        <v>88.095238095238088</v>
      </c>
      <c r="C925" s="287">
        <v>11.904761904761903</v>
      </c>
      <c r="D925" s="287">
        <v>99.999999999999986</v>
      </c>
      <c r="E925" s="489">
        <v>126</v>
      </c>
    </row>
    <row r="926" spans="1:6" x14ac:dyDescent="0.25">
      <c r="A926" s="291" t="s">
        <v>67</v>
      </c>
      <c r="B926" s="287">
        <v>81.060606060606062</v>
      </c>
      <c r="C926" s="287">
        <v>19.19191919191919</v>
      </c>
      <c r="D926" s="287">
        <v>100.00000032781122</v>
      </c>
      <c r="E926" s="489">
        <v>396</v>
      </c>
    </row>
    <row r="927" spans="1:6" x14ac:dyDescent="0.25">
      <c r="A927" s="291" t="s">
        <v>18</v>
      </c>
      <c r="B927" s="287">
        <v>89.910979228486639</v>
      </c>
      <c r="C927" s="287">
        <v>10.089020771513352</v>
      </c>
      <c r="D927" s="287">
        <v>100</v>
      </c>
      <c r="E927" s="489">
        <v>337</v>
      </c>
    </row>
    <row r="928" spans="1:6" x14ac:dyDescent="0.25">
      <c r="A928" s="291" t="s">
        <v>44</v>
      </c>
      <c r="B928" s="287">
        <v>98.839137645107797</v>
      </c>
      <c r="C928" s="287">
        <v>1.0779436152570481</v>
      </c>
      <c r="D928" s="287">
        <v>99.999975753734759</v>
      </c>
      <c r="E928" s="489">
        <v>1206</v>
      </c>
    </row>
    <row r="929" spans="1:6" x14ac:dyDescent="0.25">
      <c r="A929" s="291" t="s">
        <v>68</v>
      </c>
      <c r="B929" s="287">
        <v>97.067901234567898</v>
      </c>
      <c r="C929" s="287">
        <v>2.9320987654320985</v>
      </c>
      <c r="D929" s="287">
        <v>100.00000030360125</v>
      </c>
      <c r="E929" s="489">
        <v>1296</v>
      </c>
    </row>
    <row r="930" spans="1:6" x14ac:dyDescent="0.25">
      <c r="A930" s="291" t="s">
        <v>19</v>
      </c>
      <c r="B930" s="287">
        <v>70</v>
      </c>
      <c r="C930" s="287">
        <v>30</v>
      </c>
      <c r="D930" s="287">
        <v>100</v>
      </c>
      <c r="E930" s="489">
        <v>50</v>
      </c>
    </row>
    <row r="931" spans="1:6" x14ac:dyDescent="0.25">
      <c r="A931" s="291" t="s">
        <v>48</v>
      </c>
      <c r="B931" s="287">
        <v>95.063694267515913</v>
      </c>
      <c r="C931" s="287">
        <v>4.9363057324840769</v>
      </c>
      <c r="D931" s="287">
        <v>99.999995311914006</v>
      </c>
      <c r="E931" s="489">
        <v>1884</v>
      </c>
      <c r="F931" s="220"/>
    </row>
    <row r="932" spans="1:6" ht="15.75" thickBot="1" x14ac:dyDescent="0.3">
      <c r="A932" s="313" t="s">
        <v>20</v>
      </c>
      <c r="B932" s="314">
        <v>95.202103187643772</v>
      </c>
      <c r="C932" s="314">
        <v>4.8061123890897139</v>
      </c>
      <c r="D932" s="314">
        <v>99.999992218368376</v>
      </c>
      <c r="E932" s="490">
        <v>12172</v>
      </c>
      <c r="F932" s="220"/>
    </row>
    <row r="933" spans="1:6" ht="15.75" thickTop="1" x14ac:dyDescent="0.25">
      <c r="A933" s="254"/>
      <c r="B933" s="254"/>
      <c r="C933" s="254"/>
      <c r="D933" s="254"/>
      <c r="E933" s="254"/>
      <c r="F933" s="220"/>
    </row>
    <row r="936" spans="1:6" x14ac:dyDescent="0.25">
      <c r="A936" s="221" t="s">
        <v>501</v>
      </c>
      <c r="B936" s="220"/>
      <c r="C936" s="220"/>
      <c r="D936" s="220"/>
      <c r="E936" s="220"/>
      <c r="F936" s="236"/>
    </row>
    <row r="937" spans="1:6" ht="15.75" thickBot="1" x14ac:dyDescent="0.3">
      <c r="A937" s="221"/>
      <c r="B937" s="220"/>
      <c r="C937" s="220"/>
      <c r="D937" s="220"/>
      <c r="E937" s="220"/>
      <c r="F937" s="236"/>
    </row>
    <row r="938" spans="1:6" ht="30.75" thickTop="1" x14ac:dyDescent="0.25">
      <c r="A938" s="256" t="s">
        <v>502</v>
      </c>
      <c r="B938" s="251" t="s">
        <v>103</v>
      </c>
      <c r="C938" s="251" t="s">
        <v>482</v>
      </c>
      <c r="D938" s="251" t="s">
        <v>105</v>
      </c>
      <c r="E938" s="251" t="s">
        <v>122</v>
      </c>
      <c r="F938" s="251" t="s">
        <v>20</v>
      </c>
    </row>
    <row r="939" spans="1:6" x14ac:dyDescent="0.25">
      <c r="A939" s="226" t="s">
        <v>503</v>
      </c>
      <c r="B939" s="239">
        <v>33.520000000000003</v>
      </c>
      <c r="C939" s="239">
        <v>59.96</v>
      </c>
      <c r="D939" s="239">
        <v>4.57</v>
      </c>
      <c r="E939" s="239">
        <v>1.95</v>
      </c>
      <c r="F939" s="239">
        <v>100</v>
      </c>
    </row>
    <row r="940" spans="1:6" x14ac:dyDescent="0.25">
      <c r="A940" s="223" t="s">
        <v>504</v>
      </c>
      <c r="B940" s="242">
        <v>9.8800000000000008</v>
      </c>
      <c r="C940" s="242">
        <v>75.72</v>
      </c>
      <c r="D940" s="242">
        <v>9.5</v>
      </c>
      <c r="E940" s="242">
        <v>4.9000000000000004</v>
      </c>
      <c r="F940" s="242">
        <v>100</v>
      </c>
    </row>
    <row r="941" spans="1:6" x14ac:dyDescent="0.25">
      <c r="A941" s="228" t="s">
        <v>505</v>
      </c>
      <c r="B941" s="245">
        <v>27.63</v>
      </c>
      <c r="C941" s="245">
        <v>27.65</v>
      </c>
      <c r="D941" s="245">
        <v>26.5</v>
      </c>
      <c r="E941" s="245">
        <v>18.22</v>
      </c>
      <c r="F941" s="245">
        <v>100</v>
      </c>
    </row>
    <row r="942" spans="1:6" ht="15.75" thickBot="1" x14ac:dyDescent="0.3">
      <c r="A942" s="235" t="s">
        <v>20</v>
      </c>
      <c r="B942" s="248">
        <v>30.08</v>
      </c>
      <c r="C942" s="248">
        <v>62.09</v>
      </c>
      <c r="D942" s="248">
        <v>5.38</v>
      </c>
      <c r="E942" s="248">
        <v>2.4500000000000002</v>
      </c>
      <c r="F942" s="248">
        <v>100</v>
      </c>
    </row>
    <row r="943" spans="1:6" ht="15.75" thickTop="1" x14ac:dyDescent="0.25">
      <c r="A943" s="220"/>
      <c r="B943" s="220"/>
      <c r="C943" s="220"/>
      <c r="D943" s="220"/>
      <c r="E943" s="220"/>
      <c r="F943" s="220"/>
    </row>
    <row r="946" spans="1:4" x14ac:dyDescent="0.25">
      <c r="A946" s="221" t="s">
        <v>506</v>
      </c>
      <c r="B946" s="220"/>
      <c r="C946" s="220"/>
      <c r="D946" s="220"/>
    </row>
    <row r="947" spans="1:4" ht="15.75" thickBot="1" x14ac:dyDescent="0.3">
      <c r="A947" s="221"/>
      <c r="B947" s="220"/>
      <c r="C947" s="220"/>
      <c r="D947" s="220"/>
    </row>
    <row r="948" spans="1:4" ht="15.75" thickTop="1" x14ac:dyDescent="0.25">
      <c r="A948" s="229" t="s">
        <v>507</v>
      </c>
      <c r="B948" s="251" t="s">
        <v>470</v>
      </c>
      <c r="C948" s="251" t="s">
        <v>471</v>
      </c>
      <c r="D948" s="251" t="s">
        <v>20</v>
      </c>
    </row>
    <row r="949" spans="1:4" x14ac:dyDescent="0.25">
      <c r="A949" s="226" t="s">
        <v>508</v>
      </c>
      <c r="B949" s="239">
        <v>59.65</v>
      </c>
      <c r="C949" s="239">
        <v>40.35</v>
      </c>
      <c r="D949" s="239">
        <v>100</v>
      </c>
    </row>
    <row r="950" spans="1:4" x14ac:dyDescent="0.25">
      <c r="A950" s="223" t="s">
        <v>509</v>
      </c>
      <c r="B950" s="242">
        <v>3.08</v>
      </c>
      <c r="C950" s="242">
        <v>96.92</v>
      </c>
      <c r="D950" s="242">
        <v>100</v>
      </c>
    </row>
    <row r="951" spans="1:4" x14ac:dyDescent="0.25">
      <c r="A951" s="223" t="s">
        <v>510</v>
      </c>
      <c r="B951" s="242">
        <v>14.78</v>
      </c>
      <c r="C951" s="242">
        <v>85.22</v>
      </c>
      <c r="D951" s="242">
        <v>100</v>
      </c>
    </row>
    <row r="952" spans="1:4" x14ac:dyDescent="0.25">
      <c r="A952" s="223" t="s">
        <v>511</v>
      </c>
      <c r="B952" s="242">
        <v>0.74</v>
      </c>
      <c r="C952" s="242">
        <v>99.26</v>
      </c>
      <c r="D952" s="242">
        <v>100</v>
      </c>
    </row>
    <row r="953" spans="1:4" x14ac:dyDescent="0.25">
      <c r="A953" s="223" t="s">
        <v>512</v>
      </c>
      <c r="B953" s="242">
        <v>28.74</v>
      </c>
      <c r="C953" s="242">
        <v>71.260000000000005</v>
      </c>
      <c r="D953" s="242">
        <v>100</v>
      </c>
    </row>
    <row r="954" spans="1:4" x14ac:dyDescent="0.25">
      <c r="A954" s="228" t="s">
        <v>513</v>
      </c>
      <c r="B954" s="245">
        <v>3.39</v>
      </c>
      <c r="C954" s="245">
        <v>96.61</v>
      </c>
      <c r="D954" s="245">
        <v>100</v>
      </c>
    </row>
    <row r="955" spans="1:4" ht="15.75" thickBot="1" x14ac:dyDescent="0.3">
      <c r="A955" s="235" t="s">
        <v>20</v>
      </c>
      <c r="B955" s="248">
        <v>18.399999999999999</v>
      </c>
      <c r="C955" s="248">
        <v>81.599999999999994</v>
      </c>
      <c r="D955" s="248">
        <v>100</v>
      </c>
    </row>
    <row r="956" spans="1:4" ht="15.75" thickTop="1" x14ac:dyDescent="0.25">
      <c r="A956" s="220"/>
      <c r="B956" s="220"/>
      <c r="C956" s="220"/>
      <c r="D956" s="220"/>
    </row>
    <row r="959" spans="1:4" x14ac:dyDescent="0.25">
      <c r="A959" s="291" t="s">
        <v>514</v>
      </c>
      <c r="B959" s="220"/>
      <c r="C959" s="220"/>
      <c r="D959" s="220"/>
    </row>
    <row r="960" spans="1:4" ht="15.75" thickBot="1" x14ac:dyDescent="0.3">
      <c r="A960" s="221"/>
      <c r="B960" s="220"/>
      <c r="C960" s="220"/>
      <c r="D960" s="220"/>
    </row>
    <row r="961" spans="1:11" ht="15.75" thickTop="1" x14ac:dyDescent="0.25">
      <c r="A961" s="229" t="s">
        <v>515</v>
      </c>
      <c r="B961" s="251" t="s">
        <v>470</v>
      </c>
      <c r="C961" s="251" t="s">
        <v>471</v>
      </c>
      <c r="D961" s="251" t="s">
        <v>20</v>
      </c>
    </row>
    <row r="962" spans="1:11" x14ac:dyDescent="0.25">
      <c r="A962" s="226" t="s">
        <v>516</v>
      </c>
      <c r="B962" s="239">
        <v>60.29</v>
      </c>
      <c r="C962" s="239">
        <v>39.71</v>
      </c>
      <c r="D962" s="239">
        <v>100</v>
      </c>
    </row>
    <row r="963" spans="1:11" x14ac:dyDescent="0.25">
      <c r="A963" s="223" t="s">
        <v>517</v>
      </c>
      <c r="B963" s="242">
        <v>15.9</v>
      </c>
      <c r="C963" s="242">
        <v>84.1</v>
      </c>
      <c r="D963" s="242">
        <v>100</v>
      </c>
    </row>
    <row r="964" spans="1:11" x14ac:dyDescent="0.25">
      <c r="A964" s="223" t="s">
        <v>518</v>
      </c>
      <c r="B964" s="242">
        <v>4.37</v>
      </c>
      <c r="C964" s="242">
        <v>95.63</v>
      </c>
      <c r="D964" s="242">
        <v>100</v>
      </c>
    </row>
    <row r="965" spans="1:11" x14ac:dyDescent="0.25">
      <c r="A965" s="223" t="s">
        <v>519</v>
      </c>
      <c r="B965" s="242">
        <v>1.47</v>
      </c>
      <c r="C965" s="242">
        <v>98.53</v>
      </c>
      <c r="D965" s="242">
        <v>100</v>
      </c>
    </row>
    <row r="966" spans="1:11" x14ac:dyDescent="0.25">
      <c r="A966" s="223" t="s">
        <v>520</v>
      </c>
      <c r="B966" s="242">
        <v>2.46</v>
      </c>
      <c r="C966" s="242">
        <v>97.54</v>
      </c>
      <c r="D966" s="242">
        <v>100</v>
      </c>
    </row>
    <row r="967" spans="1:11" x14ac:dyDescent="0.25">
      <c r="A967" s="223" t="s">
        <v>521</v>
      </c>
      <c r="B967" s="242">
        <v>0.45</v>
      </c>
      <c r="C967" s="242">
        <v>99.55</v>
      </c>
      <c r="D967" s="242">
        <v>100</v>
      </c>
    </row>
    <row r="968" spans="1:11" x14ac:dyDescent="0.25">
      <c r="A968" s="228" t="s">
        <v>522</v>
      </c>
      <c r="B968" s="245">
        <v>7</v>
      </c>
      <c r="C968" s="245">
        <v>93</v>
      </c>
      <c r="D968" s="245">
        <v>100</v>
      </c>
    </row>
    <row r="969" spans="1:11" ht="15.75" thickBot="1" x14ac:dyDescent="0.3">
      <c r="A969" s="235" t="s">
        <v>20</v>
      </c>
      <c r="B969" s="248">
        <v>13.13</v>
      </c>
      <c r="C969" s="248">
        <v>86.87</v>
      </c>
      <c r="D969" s="248">
        <v>100</v>
      </c>
    </row>
    <row r="970" spans="1:11" ht="15.75" thickTop="1" x14ac:dyDescent="0.25">
      <c r="A970" s="220"/>
      <c r="B970" s="220"/>
      <c r="C970" s="220"/>
      <c r="D970" s="220"/>
    </row>
    <row r="973" spans="1:11" x14ac:dyDescent="0.25">
      <c r="A973" s="221" t="s">
        <v>523</v>
      </c>
      <c r="B973" s="220"/>
      <c r="C973" s="220"/>
      <c r="D973" s="220"/>
      <c r="E973" s="220"/>
    </row>
    <row r="974" spans="1:11" ht="15.75" thickBot="1" x14ac:dyDescent="0.3">
      <c r="A974" s="221"/>
      <c r="B974" s="220"/>
      <c r="C974" s="220"/>
      <c r="D974" s="220"/>
      <c r="E974" s="220"/>
    </row>
    <row r="975" spans="1:11" ht="15.75" thickTop="1" x14ac:dyDescent="0.25">
      <c r="A975" s="237" t="s">
        <v>51</v>
      </c>
      <c r="B975" s="238" t="s">
        <v>470</v>
      </c>
      <c r="C975" s="238" t="s">
        <v>471</v>
      </c>
      <c r="D975" s="238" t="s">
        <v>20</v>
      </c>
      <c r="E975" s="304" t="s">
        <v>82</v>
      </c>
    </row>
    <row r="976" spans="1:11" s="317" customFormat="1" x14ac:dyDescent="0.25">
      <c r="A976" s="289" t="s">
        <v>6</v>
      </c>
      <c r="B976" s="312">
        <v>28.86</v>
      </c>
      <c r="C976" s="312">
        <v>71.14</v>
      </c>
      <c r="D976" s="312">
        <v>100</v>
      </c>
      <c r="E976" s="315">
        <v>12172</v>
      </c>
      <c r="F976" s="316"/>
      <c r="G976" s="316"/>
      <c r="H976" s="316"/>
      <c r="I976" s="316"/>
      <c r="J976" s="316"/>
      <c r="K976" s="316"/>
    </row>
    <row r="977" spans="1:11" s="317" customFormat="1" x14ac:dyDescent="0.25">
      <c r="A977" s="291" t="s">
        <v>7</v>
      </c>
      <c r="B977" s="287">
        <v>37.159999999999997</v>
      </c>
      <c r="C977" s="287">
        <v>62.84</v>
      </c>
      <c r="D977" s="287">
        <v>100</v>
      </c>
      <c r="E977" s="318">
        <v>12172</v>
      </c>
      <c r="F977" s="316"/>
      <c r="G977" s="316"/>
      <c r="H977" s="316"/>
      <c r="I977" s="316"/>
      <c r="J977" s="316"/>
      <c r="K977" s="316"/>
    </row>
    <row r="978" spans="1:11" s="317" customFormat="1" x14ac:dyDescent="0.25">
      <c r="A978" s="291" t="s">
        <v>64</v>
      </c>
      <c r="B978" s="287">
        <v>75</v>
      </c>
      <c r="C978" s="287">
        <v>25</v>
      </c>
      <c r="D978" s="287">
        <v>100</v>
      </c>
      <c r="E978" s="318">
        <v>12172</v>
      </c>
      <c r="F978" s="316"/>
      <c r="G978" s="316"/>
      <c r="H978" s="316"/>
      <c r="I978" s="316"/>
      <c r="J978" s="316"/>
      <c r="K978" s="316"/>
    </row>
    <row r="979" spans="1:11" s="317" customFormat="1" x14ac:dyDescent="0.25">
      <c r="A979" s="291" t="s">
        <v>65</v>
      </c>
      <c r="B979" s="287">
        <v>10.92</v>
      </c>
      <c r="C979" s="287">
        <v>89.08</v>
      </c>
      <c r="D979" s="287">
        <v>100</v>
      </c>
      <c r="E979" s="318">
        <v>12172</v>
      </c>
      <c r="F979" s="316"/>
      <c r="G979" s="316"/>
      <c r="H979" s="316"/>
      <c r="I979" s="316"/>
      <c r="J979" s="316"/>
      <c r="K979" s="316"/>
    </row>
    <row r="980" spans="1:11" s="317" customFormat="1" x14ac:dyDescent="0.25">
      <c r="A980" s="291" t="s">
        <v>10</v>
      </c>
      <c r="B980" s="287">
        <v>53.47</v>
      </c>
      <c r="C980" s="287">
        <v>46.53</v>
      </c>
      <c r="D980" s="287">
        <v>100</v>
      </c>
      <c r="E980" s="318">
        <v>12172</v>
      </c>
      <c r="F980" s="316"/>
      <c r="G980" s="316"/>
      <c r="H980" s="316"/>
      <c r="I980" s="316"/>
      <c r="J980" s="316"/>
      <c r="K980" s="316"/>
    </row>
    <row r="981" spans="1:11" s="317" customFormat="1" x14ac:dyDescent="0.25">
      <c r="A981" s="291" t="s">
        <v>66</v>
      </c>
      <c r="B981" s="287">
        <v>7.32</v>
      </c>
      <c r="C981" s="287">
        <v>92.68</v>
      </c>
      <c r="D981" s="287">
        <v>100</v>
      </c>
      <c r="E981" s="318">
        <v>12172</v>
      </c>
      <c r="F981" s="316"/>
      <c r="G981" s="316"/>
      <c r="H981" s="316"/>
      <c r="I981" s="316"/>
      <c r="J981" s="316"/>
      <c r="K981" s="316"/>
    </row>
    <row r="982" spans="1:11" s="317" customFormat="1" x14ac:dyDescent="0.25">
      <c r="A982" s="291" t="s">
        <v>12</v>
      </c>
      <c r="B982" s="287">
        <v>11.44</v>
      </c>
      <c r="C982" s="287">
        <v>88.56</v>
      </c>
      <c r="D982" s="287">
        <v>100</v>
      </c>
      <c r="E982" s="318">
        <v>12172</v>
      </c>
      <c r="F982" s="316"/>
      <c r="G982" s="316"/>
      <c r="H982" s="316"/>
      <c r="I982" s="316"/>
      <c r="J982" s="316"/>
      <c r="K982" s="316"/>
    </row>
    <row r="983" spans="1:11" s="317" customFormat="1" x14ac:dyDescent="0.25">
      <c r="A983" s="291" t="s">
        <v>13</v>
      </c>
      <c r="B983" s="287">
        <v>51.65</v>
      </c>
      <c r="C983" s="287">
        <v>48.35</v>
      </c>
      <c r="D983" s="287">
        <v>100</v>
      </c>
      <c r="E983" s="318">
        <v>12172</v>
      </c>
      <c r="F983" s="316"/>
      <c r="G983" s="316"/>
      <c r="H983" s="316"/>
      <c r="I983" s="316"/>
      <c r="J983" s="316"/>
      <c r="K983" s="316"/>
    </row>
    <row r="984" spans="1:11" s="317" customFormat="1" x14ac:dyDescent="0.25">
      <c r="A984" s="291" t="s">
        <v>14</v>
      </c>
      <c r="B984" s="287">
        <v>22.79</v>
      </c>
      <c r="C984" s="287">
        <v>77.209999999999994</v>
      </c>
      <c r="D984" s="287">
        <v>100</v>
      </c>
      <c r="E984" s="318">
        <v>12172</v>
      </c>
      <c r="F984" s="316"/>
      <c r="G984" s="316"/>
      <c r="H984" s="316"/>
      <c r="I984" s="316"/>
      <c r="J984" s="316"/>
      <c r="K984" s="316"/>
    </row>
    <row r="985" spans="1:11" s="317" customFormat="1" x14ac:dyDescent="0.25">
      <c r="A985" s="291" t="s">
        <v>15</v>
      </c>
      <c r="B985" s="287">
        <v>48.65</v>
      </c>
      <c r="C985" s="287">
        <v>51.35</v>
      </c>
      <c r="D985" s="287">
        <v>100</v>
      </c>
      <c r="E985" s="318">
        <v>12172</v>
      </c>
      <c r="F985" s="316"/>
      <c r="G985" s="316"/>
      <c r="H985" s="316"/>
      <c r="I985" s="316"/>
      <c r="J985" s="316"/>
      <c r="K985" s="316"/>
    </row>
    <row r="986" spans="1:11" s="317" customFormat="1" x14ac:dyDescent="0.25">
      <c r="A986" s="291" t="s">
        <v>16</v>
      </c>
      <c r="B986" s="287">
        <v>46.23</v>
      </c>
      <c r="C986" s="287">
        <v>53.77</v>
      </c>
      <c r="D986" s="287">
        <v>100</v>
      </c>
      <c r="E986" s="318">
        <v>12172</v>
      </c>
      <c r="F986" s="316"/>
      <c r="G986" s="316"/>
      <c r="H986" s="316"/>
      <c r="I986" s="316"/>
      <c r="J986" s="316"/>
      <c r="K986" s="316"/>
    </row>
    <row r="987" spans="1:11" s="317" customFormat="1" x14ac:dyDescent="0.25">
      <c r="A987" s="291" t="s">
        <v>67</v>
      </c>
      <c r="B987" s="287">
        <v>9.2899999999999991</v>
      </c>
      <c r="C987" s="287">
        <v>90.71</v>
      </c>
      <c r="D987" s="287">
        <v>100</v>
      </c>
      <c r="E987" s="318">
        <v>12172</v>
      </c>
      <c r="F987" s="316"/>
      <c r="G987" s="316"/>
      <c r="H987" s="316"/>
      <c r="I987" s="316"/>
      <c r="J987" s="316"/>
      <c r="K987" s="316"/>
    </row>
    <row r="988" spans="1:11" s="317" customFormat="1" x14ac:dyDescent="0.25">
      <c r="A988" s="291" t="s">
        <v>18</v>
      </c>
      <c r="B988" s="287">
        <v>13.98</v>
      </c>
      <c r="C988" s="287">
        <v>86.02</v>
      </c>
      <c r="D988" s="287">
        <v>100</v>
      </c>
      <c r="E988" s="318">
        <v>12172</v>
      </c>
      <c r="F988" s="316"/>
      <c r="G988" s="316"/>
      <c r="H988" s="316"/>
      <c r="I988" s="316"/>
      <c r="J988" s="316"/>
      <c r="K988" s="316"/>
    </row>
    <row r="989" spans="1:11" s="317" customFormat="1" x14ac:dyDescent="0.25">
      <c r="A989" s="291" t="s">
        <v>44</v>
      </c>
      <c r="B989" s="287">
        <v>79.150000000000006</v>
      </c>
      <c r="C989" s="287">
        <v>20.85</v>
      </c>
      <c r="D989" s="287">
        <v>100</v>
      </c>
      <c r="E989" s="318">
        <v>12172</v>
      </c>
      <c r="F989" s="316"/>
      <c r="G989" s="316"/>
      <c r="H989" s="316"/>
      <c r="I989" s="316"/>
      <c r="J989" s="316"/>
      <c r="K989" s="316"/>
    </row>
    <row r="990" spans="1:11" s="317" customFormat="1" x14ac:dyDescent="0.25">
      <c r="A990" s="291" t="s">
        <v>68</v>
      </c>
      <c r="B990" s="287">
        <v>70.849999999999994</v>
      </c>
      <c r="C990" s="287">
        <v>29.15</v>
      </c>
      <c r="D990" s="287">
        <v>100</v>
      </c>
      <c r="E990" s="318">
        <v>12172</v>
      </c>
      <c r="F990" s="316"/>
      <c r="G990" s="316"/>
      <c r="H990" s="316"/>
      <c r="I990" s="316"/>
      <c r="J990" s="316"/>
      <c r="K990" s="316"/>
    </row>
    <row r="991" spans="1:11" s="317" customFormat="1" x14ac:dyDescent="0.25">
      <c r="A991" s="291" t="s">
        <v>19</v>
      </c>
      <c r="B991" s="287">
        <v>29.48</v>
      </c>
      <c r="C991" s="287">
        <v>70.52</v>
      </c>
      <c r="D991" s="287">
        <v>100</v>
      </c>
      <c r="E991" s="318">
        <v>12172</v>
      </c>
      <c r="F991" s="316"/>
      <c r="G991" s="316"/>
      <c r="H991" s="316"/>
      <c r="I991" s="316"/>
      <c r="J991" s="316"/>
      <c r="K991" s="316"/>
    </row>
    <row r="992" spans="1:11" s="317" customFormat="1" x14ac:dyDescent="0.25">
      <c r="A992" s="291" t="s">
        <v>48</v>
      </c>
      <c r="B992" s="287">
        <v>36.76</v>
      </c>
      <c r="C992" s="287">
        <v>63.24</v>
      </c>
      <c r="D992" s="287">
        <v>100</v>
      </c>
      <c r="E992" s="318">
        <v>12172</v>
      </c>
      <c r="F992" s="316"/>
      <c r="G992" s="316"/>
      <c r="H992" s="316"/>
      <c r="I992" s="316"/>
      <c r="J992" s="316"/>
      <c r="K992" s="316"/>
    </row>
    <row r="993" spans="1:5" ht="15.75" thickBot="1" x14ac:dyDescent="0.3">
      <c r="A993" s="294" t="s">
        <v>20</v>
      </c>
      <c r="B993" s="303">
        <v>35.17</v>
      </c>
      <c r="C993" s="303">
        <v>64.83</v>
      </c>
      <c r="D993" s="303">
        <v>100</v>
      </c>
      <c r="E993" s="305">
        <v>12172</v>
      </c>
    </row>
    <row r="994" spans="1:5" ht="15.75" thickTop="1" x14ac:dyDescent="0.25">
      <c r="A994" s="220"/>
      <c r="B994" s="220"/>
      <c r="C994" s="220"/>
      <c r="D994" s="220"/>
      <c r="E994" s="220"/>
    </row>
    <row r="997" spans="1:5" x14ac:dyDescent="0.25">
      <c r="A997" s="221" t="s">
        <v>524</v>
      </c>
      <c r="B997" s="220"/>
      <c r="C997" s="220"/>
      <c r="D997" s="220"/>
      <c r="E997" s="220"/>
    </row>
    <row r="998" spans="1:5" ht="15.75" thickBot="1" x14ac:dyDescent="0.3">
      <c r="A998" s="220"/>
      <c r="B998" s="220"/>
      <c r="C998" s="220"/>
      <c r="D998" s="220"/>
      <c r="E998" s="220"/>
    </row>
    <row r="999" spans="1:5" ht="15.75" thickTop="1" x14ac:dyDescent="0.25">
      <c r="A999" s="306" t="s">
        <v>525</v>
      </c>
      <c r="B999" s="272" t="s">
        <v>470</v>
      </c>
      <c r="C999" s="272" t="s">
        <v>471</v>
      </c>
      <c r="D999" s="272" t="s">
        <v>20</v>
      </c>
      <c r="E999" s="272" t="s">
        <v>468</v>
      </c>
    </row>
    <row r="1000" spans="1:5" x14ac:dyDescent="0.25">
      <c r="A1000" s="270" t="s">
        <v>526</v>
      </c>
      <c r="B1000" s="271">
        <v>0.59</v>
      </c>
      <c r="C1000" s="271">
        <v>99.41</v>
      </c>
      <c r="D1000" s="271">
        <v>100</v>
      </c>
      <c r="E1000" s="258">
        <v>12172</v>
      </c>
    </row>
    <row r="1001" spans="1:5" x14ac:dyDescent="0.25">
      <c r="A1001" s="266" t="s">
        <v>527</v>
      </c>
      <c r="B1001" s="267">
        <v>3.3</v>
      </c>
      <c r="C1001" s="267">
        <v>96.7</v>
      </c>
      <c r="D1001" s="267">
        <v>100</v>
      </c>
      <c r="E1001" s="259">
        <v>12172</v>
      </c>
    </row>
    <row r="1002" spans="1:5" x14ac:dyDescent="0.25">
      <c r="A1002" s="266" t="s">
        <v>528</v>
      </c>
      <c r="B1002" s="267">
        <v>30.52</v>
      </c>
      <c r="C1002" s="267">
        <v>69.48</v>
      </c>
      <c r="D1002" s="267">
        <v>100</v>
      </c>
      <c r="E1002" s="259">
        <v>12172</v>
      </c>
    </row>
    <row r="1003" spans="1:5" ht="15.75" thickBot="1" x14ac:dyDescent="0.3">
      <c r="A1003" s="268" t="s">
        <v>174</v>
      </c>
      <c r="B1003" s="269">
        <v>0.15</v>
      </c>
      <c r="C1003" s="269">
        <v>99.85</v>
      </c>
      <c r="D1003" s="269">
        <v>100</v>
      </c>
      <c r="E1003" s="265">
        <v>12172</v>
      </c>
    </row>
    <row r="1004" spans="1:5" ht="15.75" thickTop="1" x14ac:dyDescent="0.25">
      <c r="A1004" s="220"/>
      <c r="B1004" s="220"/>
      <c r="C1004" s="220"/>
      <c r="D1004" s="286"/>
      <c r="E1004" s="220"/>
    </row>
    <row r="1005" spans="1:5" x14ac:dyDescent="0.25">
      <c r="D1005" s="485"/>
    </row>
    <row r="1006" spans="1:5" x14ac:dyDescent="0.25">
      <c r="D1006" s="485"/>
    </row>
    <row r="1007" spans="1:5" x14ac:dyDescent="0.25">
      <c r="A1007" s="221" t="s">
        <v>529</v>
      </c>
      <c r="B1007" s="220"/>
      <c r="C1007" s="220"/>
      <c r="D1007" s="286"/>
      <c r="E1007" s="220"/>
    </row>
    <row r="1008" spans="1:5" ht="15.75" thickBot="1" x14ac:dyDescent="0.3">
      <c r="A1008" s="221"/>
      <c r="B1008" s="220"/>
      <c r="C1008" s="220"/>
      <c r="D1008" s="286"/>
      <c r="E1008" s="220"/>
    </row>
    <row r="1009" spans="1:5" ht="15.75" thickTop="1" x14ac:dyDescent="0.25">
      <c r="A1009" s="229" t="s">
        <v>51</v>
      </c>
      <c r="B1009" s="251" t="s">
        <v>470</v>
      </c>
      <c r="C1009" s="251" t="s">
        <v>471</v>
      </c>
      <c r="D1009" s="486" t="s">
        <v>20</v>
      </c>
      <c r="E1009" s="251" t="s">
        <v>468</v>
      </c>
    </row>
    <row r="1010" spans="1:5" x14ac:dyDescent="0.25">
      <c r="A1010" s="226" t="s">
        <v>6</v>
      </c>
      <c r="B1010" s="239">
        <v>21.74</v>
      </c>
      <c r="C1010" s="239">
        <v>78.260000000000005</v>
      </c>
      <c r="D1010" s="239">
        <v>100</v>
      </c>
      <c r="E1010" s="240">
        <v>87</v>
      </c>
    </row>
    <row r="1011" spans="1:5" x14ac:dyDescent="0.25">
      <c r="A1011" s="223" t="s">
        <v>7</v>
      </c>
      <c r="B1011" s="242">
        <v>31.12</v>
      </c>
      <c r="C1011" s="242">
        <v>68.88</v>
      </c>
      <c r="D1011" s="242">
        <v>100</v>
      </c>
      <c r="E1011" s="243">
        <v>619</v>
      </c>
    </row>
    <row r="1012" spans="1:5" x14ac:dyDescent="0.25">
      <c r="A1012" s="223" t="s">
        <v>64</v>
      </c>
      <c r="B1012" s="242">
        <v>0</v>
      </c>
      <c r="C1012" s="242">
        <v>100</v>
      </c>
      <c r="D1012" s="242">
        <v>100</v>
      </c>
      <c r="E1012" s="243">
        <v>8</v>
      </c>
    </row>
    <row r="1013" spans="1:5" x14ac:dyDescent="0.25">
      <c r="A1013" s="223" t="s">
        <v>65</v>
      </c>
      <c r="B1013" s="242">
        <v>0</v>
      </c>
      <c r="C1013" s="242">
        <v>100</v>
      </c>
      <c r="D1013" s="242">
        <v>100</v>
      </c>
      <c r="E1013" s="243">
        <v>37</v>
      </c>
    </row>
    <row r="1014" spans="1:5" x14ac:dyDescent="0.25">
      <c r="A1014" s="223" t="s">
        <v>10</v>
      </c>
      <c r="B1014" s="242">
        <v>0</v>
      </c>
      <c r="C1014" s="242">
        <v>100</v>
      </c>
      <c r="D1014" s="242">
        <v>100</v>
      </c>
      <c r="E1014" s="243">
        <v>119</v>
      </c>
    </row>
    <row r="1015" spans="1:5" x14ac:dyDescent="0.25">
      <c r="A1015" s="223" t="s">
        <v>66</v>
      </c>
      <c r="B1015" s="242">
        <v>0.82</v>
      </c>
      <c r="C1015" s="242">
        <v>99.18</v>
      </c>
      <c r="D1015" s="242">
        <v>100</v>
      </c>
      <c r="E1015" s="252">
        <v>3963</v>
      </c>
    </row>
    <row r="1016" spans="1:5" x14ac:dyDescent="0.25">
      <c r="A1016" s="223" t="s">
        <v>12</v>
      </c>
      <c r="B1016" s="242">
        <v>0</v>
      </c>
      <c r="C1016" s="242">
        <v>100</v>
      </c>
      <c r="D1016" s="242">
        <v>100</v>
      </c>
      <c r="E1016" s="243">
        <v>136</v>
      </c>
    </row>
    <row r="1017" spans="1:5" x14ac:dyDescent="0.25">
      <c r="A1017" s="223" t="s">
        <v>13</v>
      </c>
      <c r="B1017" s="242">
        <v>22.1</v>
      </c>
      <c r="C1017" s="242">
        <v>77.900000000000006</v>
      </c>
      <c r="D1017" s="242">
        <v>100</v>
      </c>
      <c r="E1017" s="243">
        <v>985</v>
      </c>
    </row>
    <row r="1018" spans="1:5" x14ac:dyDescent="0.25">
      <c r="A1018" s="223" t="s">
        <v>14</v>
      </c>
      <c r="B1018" s="242">
        <v>0</v>
      </c>
      <c r="C1018" s="242">
        <v>100</v>
      </c>
      <c r="D1018" s="242">
        <v>100</v>
      </c>
      <c r="E1018" s="243">
        <v>131</v>
      </c>
    </row>
    <row r="1019" spans="1:5" x14ac:dyDescent="0.25">
      <c r="A1019" s="223" t="s">
        <v>15</v>
      </c>
      <c r="B1019" s="242">
        <v>0</v>
      </c>
      <c r="C1019" s="242">
        <v>100</v>
      </c>
      <c r="D1019" s="242">
        <v>100</v>
      </c>
      <c r="E1019" s="243">
        <v>792</v>
      </c>
    </row>
    <row r="1020" spans="1:5" x14ac:dyDescent="0.25">
      <c r="A1020" s="223" t="s">
        <v>16</v>
      </c>
      <c r="B1020" s="242">
        <v>0</v>
      </c>
      <c r="C1020" s="242">
        <v>100</v>
      </c>
      <c r="D1020" s="242">
        <v>100</v>
      </c>
      <c r="E1020" s="243">
        <v>126</v>
      </c>
    </row>
    <row r="1021" spans="1:5" x14ac:dyDescent="0.25">
      <c r="A1021" s="223" t="s">
        <v>67</v>
      </c>
      <c r="B1021" s="242">
        <v>0</v>
      </c>
      <c r="C1021" s="242">
        <v>100</v>
      </c>
      <c r="D1021" s="242">
        <v>100</v>
      </c>
      <c r="E1021" s="243">
        <v>396</v>
      </c>
    </row>
    <row r="1022" spans="1:5" x14ac:dyDescent="0.25">
      <c r="A1022" s="223" t="s">
        <v>18</v>
      </c>
      <c r="B1022" s="242">
        <v>0</v>
      </c>
      <c r="C1022" s="242">
        <v>100</v>
      </c>
      <c r="D1022" s="242">
        <v>100</v>
      </c>
      <c r="E1022" s="243">
        <v>337</v>
      </c>
    </row>
    <row r="1023" spans="1:5" x14ac:dyDescent="0.25">
      <c r="A1023" s="223" t="s">
        <v>44</v>
      </c>
      <c r="B1023" s="242">
        <v>34.479999999999997</v>
      </c>
      <c r="C1023" s="242">
        <v>65.52</v>
      </c>
      <c r="D1023" s="242">
        <v>100</v>
      </c>
      <c r="E1023" s="252">
        <v>1206</v>
      </c>
    </row>
    <row r="1024" spans="1:5" x14ac:dyDescent="0.25">
      <c r="A1024" s="223" t="s">
        <v>68</v>
      </c>
      <c r="B1024" s="242">
        <v>13.13</v>
      </c>
      <c r="C1024" s="242">
        <v>86.87</v>
      </c>
      <c r="D1024" s="242">
        <v>100</v>
      </c>
      <c r="E1024" s="243">
        <v>1296</v>
      </c>
    </row>
    <row r="1025" spans="1:5" x14ac:dyDescent="0.25">
      <c r="A1025" s="223" t="s">
        <v>19</v>
      </c>
      <c r="B1025" s="242">
        <v>28.27</v>
      </c>
      <c r="C1025" s="242">
        <v>71.73</v>
      </c>
      <c r="D1025" s="242">
        <v>100</v>
      </c>
      <c r="E1025" s="243">
        <v>50</v>
      </c>
    </row>
    <row r="1026" spans="1:5" x14ac:dyDescent="0.25">
      <c r="A1026" s="223" t="s">
        <v>48</v>
      </c>
      <c r="B1026" s="242">
        <v>14.92</v>
      </c>
      <c r="C1026" s="242">
        <v>85.08</v>
      </c>
      <c r="D1026" s="242">
        <v>100</v>
      </c>
      <c r="E1026" s="252">
        <v>1884</v>
      </c>
    </row>
    <row r="1027" spans="1:5" ht="15.75" thickBot="1" x14ac:dyDescent="0.3">
      <c r="A1027" s="294" t="s">
        <v>20</v>
      </c>
      <c r="B1027" s="303">
        <v>11.03</v>
      </c>
      <c r="C1027" s="303">
        <v>88.97</v>
      </c>
      <c r="D1027" s="303">
        <v>100</v>
      </c>
      <c r="E1027" s="307">
        <v>12172</v>
      </c>
    </row>
    <row r="1028" spans="1:5" ht="15.75" thickTop="1" x14ac:dyDescent="0.25">
      <c r="A1028" s="220"/>
      <c r="B1028" s="220"/>
      <c r="C1028" s="220"/>
      <c r="D1028" s="220"/>
      <c r="E1028" s="220"/>
    </row>
    <row r="1031" spans="1:5" x14ac:dyDescent="0.25">
      <c r="A1031" s="221" t="s">
        <v>530</v>
      </c>
      <c r="B1031" s="220"/>
      <c r="C1031" s="220"/>
      <c r="D1031" s="220"/>
      <c r="E1031" s="220"/>
    </row>
    <row r="1032" spans="1:5" ht="15.75" thickBot="1" x14ac:dyDescent="0.3">
      <c r="A1032" s="319"/>
      <c r="B1032" s="254"/>
      <c r="C1032" s="254"/>
    </row>
    <row r="1033" spans="1:5" ht="18" thickTop="1" x14ac:dyDescent="0.25">
      <c r="A1033" s="256" t="s">
        <v>51</v>
      </c>
      <c r="B1033" s="251" t="s">
        <v>531</v>
      </c>
      <c r="C1033" s="257" t="s">
        <v>468</v>
      </c>
    </row>
    <row r="1034" spans="1:5" x14ac:dyDescent="0.25">
      <c r="A1034" s="289" t="s">
        <v>6</v>
      </c>
      <c r="B1034" s="320">
        <v>1321.8</v>
      </c>
      <c r="C1034" s="290">
        <v>19</v>
      </c>
    </row>
    <row r="1035" spans="1:5" x14ac:dyDescent="0.25">
      <c r="A1035" s="291" t="s">
        <v>7</v>
      </c>
      <c r="B1035" s="321">
        <v>100540.1</v>
      </c>
      <c r="C1035" s="288">
        <v>193</v>
      </c>
    </row>
    <row r="1036" spans="1:5" x14ac:dyDescent="0.25">
      <c r="A1036" s="291" t="s">
        <v>66</v>
      </c>
      <c r="B1036" s="321">
        <v>740</v>
      </c>
      <c r="C1036" s="288">
        <v>32</v>
      </c>
    </row>
    <row r="1037" spans="1:5" x14ac:dyDescent="0.25">
      <c r="A1037" s="291" t="s">
        <v>13</v>
      </c>
      <c r="B1037" s="321">
        <v>181412.7</v>
      </c>
      <c r="C1037" s="288">
        <v>218</v>
      </c>
    </row>
    <row r="1038" spans="1:5" x14ac:dyDescent="0.25">
      <c r="A1038" s="291" t="s">
        <v>44</v>
      </c>
      <c r="B1038" s="321">
        <v>97523.9</v>
      </c>
      <c r="C1038" s="288">
        <v>416</v>
      </c>
    </row>
    <row r="1039" spans="1:5" x14ac:dyDescent="0.25">
      <c r="A1039" s="291" t="s">
        <v>68</v>
      </c>
      <c r="B1039" s="321">
        <v>16504</v>
      </c>
      <c r="C1039" s="288">
        <v>170</v>
      </c>
    </row>
    <row r="1040" spans="1:5" x14ac:dyDescent="0.25">
      <c r="A1040" s="291" t="s">
        <v>19</v>
      </c>
      <c r="B1040" s="321">
        <v>27154.3</v>
      </c>
      <c r="C1040" s="288">
        <v>14</v>
      </c>
    </row>
    <row r="1041" spans="1:3" x14ac:dyDescent="0.25">
      <c r="A1041" s="291" t="s">
        <v>48</v>
      </c>
      <c r="B1041" s="321">
        <v>6871</v>
      </c>
      <c r="C1041" s="288">
        <v>281</v>
      </c>
    </row>
    <row r="1042" spans="1:3" ht="15.75" thickBot="1" x14ac:dyDescent="0.3">
      <c r="A1042" s="322" t="s">
        <v>20</v>
      </c>
      <c r="B1042" s="323">
        <v>432067.7</v>
      </c>
      <c r="C1042" s="323">
        <v>1342</v>
      </c>
    </row>
    <row r="1043" spans="1:3" ht="15.75" thickTop="1" x14ac:dyDescent="0.25">
      <c r="A1043" s="220"/>
      <c r="B1043" s="220"/>
      <c r="C1043" s="220"/>
    </row>
    <row r="1046" spans="1:3" x14ac:dyDescent="0.25">
      <c r="A1046" s="221" t="s">
        <v>532</v>
      </c>
      <c r="B1046" s="220"/>
      <c r="C1046" s="220"/>
    </row>
    <row r="1047" spans="1:3" ht="15.75" thickBot="1" x14ac:dyDescent="0.3">
      <c r="A1047" s="221"/>
      <c r="B1047" s="220"/>
      <c r="C1047" s="220"/>
    </row>
    <row r="1048" spans="1:3" ht="18" thickTop="1" x14ac:dyDescent="0.25">
      <c r="A1048" s="275" t="s">
        <v>160</v>
      </c>
      <c r="B1048" s="273" t="s">
        <v>531</v>
      </c>
      <c r="C1048" s="274" t="s">
        <v>468</v>
      </c>
    </row>
    <row r="1049" spans="1:3" x14ac:dyDescent="0.25">
      <c r="A1049" s="226" t="s">
        <v>103</v>
      </c>
      <c r="B1049" s="276">
        <v>89197.7</v>
      </c>
      <c r="C1049" s="240">
        <v>40</v>
      </c>
    </row>
    <row r="1050" spans="1:3" x14ac:dyDescent="0.25">
      <c r="A1050" s="223" t="s">
        <v>104</v>
      </c>
      <c r="B1050" s="252">
        <v>230417.2</v>
      </c>
      <c r="C1050" s="243">
        <v>1121</v>
      </c>
    </row>
    <row r="1051" spans="1:3" x14ac:dyDescent="0.25">
      <c r="A1051" s="223" t="s">
        <v>105</v>
      </c>
      <c r="B1051" s="252">
        <v>61624</v>
      </c>
      <c r="C1051" s="243">
        <v>154</v>
      </c>
    </row>
    <row r="1052" spans="1:3" x14ac:dyDescent="0.25">
      <c r="A1052" s="228" t="s">
        <v>122</v>
      </c>
      <c r="B1052" s="277">
        <v>50828.9</v>
      </c>
      <c r="C1052" s="246">
        <v>27</v>
      </c>
    </row>
    <row r="1053" spans="1:3" ht="15.75" thickBot="1" x14ac:dyDescent="0.3">
      <c r="A1053" s="235" t="s">
        <v>20</v>
      </c>
      <c r="B1053" s="253">
        <v>432067.7</v>
      </c>
      <c r="C1053" s="253">
        <v>1342</v>
      </c>
    </row>
    <row r="1054" spans="1:3" ht="15.75" thickTop="1" x14ac:dyDescent="0.25">
      <c r="A1054" s="220"/>
      <c r="B1054" s="220"/>
      <c r="C1054" s="220"/>
    </row>
    <row r="1057" spans="1:3" x14ac:dyDescent="0.25">
      <c r="A1057" s="221" t="s">
        <v>533</v>
      </c>
      <c r="B1057" s="220"/>
      <c r="C1057" s="220"/>
    </row>
    <row r="1058" spans="1:3" ht="15.75" thickBot="1" x14ac:dyDescent="0.3">
      <c r="A1058" s="221"/>
      <c r="B1058" s="220"/>
      <c r="C1058" s="220"/>
    </row>
    <row r="1059" spans="1:3" ht="15.75" thickTop="1" x14ac:dyDescent="0.25">
      <c r="A1059" s="237" t="s">
        <v>51</v>
      </c>
      <c r="B1059" s="230" t="s">
        <v>534</v>
      </c>
      <c r="C1059" s="230" t="s">
        <v>468</v>
      </c>
    </row>
    <row r="1060" spans="1:3" x14ac:dyDescent="0.25">
      <c r="A1060" s="289" t="s">
        <v>6</v>
      </c>
      <c r="B1060" s="481">
        <v>62.6</v>
      </c>
      <c r="C1060" s="324">
        <v>30</v>
      </c>
    </row>
    <row r="1061" spans="1:3" x14ac:dyDescent="0.25">
      <c r="A1061" s="291" t="s">
        <v>7</v>
      </c>
      <c r="B1061" s="482">
        <v>65.3</v>
      </c>
      <c r="C1061" s="325">
        <v>546</v>
      </c>
    </row>
    <row r="1062" spans="1:3" x14ac:dyDescent="0.25">
      <c r="A1062" s="291" t="s">
        <v>64</v>
      </c>
      <c r="B1062" s="482">
        <v>78</v>
      </c>
      <c r="C1062" s="325">
        <v>2</v>
      </c>
    </row>
    <row r="1063" spans="1:3" x14ac:dyDescent="0.25">
      <c r="A1063" s="291" t="s">
        <v>65</v>
      </c>
      <c r="B1063" s="482">
        <v>75</v>
      </c>
      <c r="C1063" s="325">
        <v>2</v>
      </c>
    </row>
    <row r="1064" spans="1:3" x14ac:dyDescent="0.25">
      <c r="A1064" s="291" t="s">
        <v>10</v>
      </c>
      <c r="B1064" s="482">
        <v>77.5</v>
      </c>
      <c r="C1064" s="325">
        <v>2</v>
      </c>
    </row>
    <row r="1065" spans="1:3" x14ac:dyDescent="0.25">
      <c r="A1065" s="291" t="s">
        <v>66</v>
      </c>
      <c r="B1065" s="482">
        <v>53</v>
      </c>
      <c r="C1065" s="325">
        <v>21</v>
      </c>
    </row>
    <row r="1066" spans="1:3" x14ac:dyDescent="0.25">
      <c r="A1066" s="291" t="s">
        <v>18</v>
      </c>
      <c r="B1066" s="482">
        <v>95.9</v>
      </c>
      <c r="C1066" s="325">
        <v>15</v>
      </c>
    </row>
    <row r="1067" spans="1:3" x14ac:dyDescent="0.25">
      <c r="A1067" s="291" t="s">
        <v>68</v>
      </c>
      <c r="B1067" s="482">
        <v>100</v>
      </c>
      <c r="C1067" s="325">
        <v>1</v>
      </c>
    </row>
    <row r="1068" spans="1:3" x14ac:dyDescent="0.25">
      <c r="A1068" s="291" t="s">
        <v>19</v>
      </c>
      <c r="B1068" s="482">
        <v>75</v>
      </c>
      <c r="C1068" s="325">
        <v>3</v>
      </c>
    </row>
    <row r="1069" spans="1:3" x14ac:dyDescent="0.25">
      <c r="A1069" s="291" t="s">
        <v>48</v>
      </c>
      <c r="B1069" s="482">
        <v>80</v>
      </c>
      <c r="C1069" s="325">
        <v>11</v>
      </c>
    </row>
    <row r="1070" spans="1:3" ht="15.75" thickBot="1" x14ac:dyDescent="0.3">
      <c r="A1070" s="326" t="s">
        <v>20</v>
      </c>
      <c r="B1070" s="483">
        <v>66</v>
      </c>
      <c r="C1070" s="313">
        <v>632</v>
      </c>
    </row>
    <row r="1071" spans="1:3" ht="15.75" thickTop="1" x14ac:dyDescent="0.25">
      <c r="A1071" s="220"/>
      <c r="B1071" s="220"/>
      <c r="C1071" s="220"/>
    </row>
    <row r="1074" spans="1:5" x14ac:dyDescent="0.25">
      <c r="A1074" s="221" t="s">
        <v>535</v>
      </c>
      <c r="B1074" s="220"/>
      <c r="C1074" s="220"/>
      <c r="D1074" s="220"/>
      <c r="E1074" s="220"/>
    </row>
    <row r="1075" spans="1:5" ht="15.75" thickBot="1" x14ac:dyDescent="0.3">
      <c r="A1075" s="221"/>
      <c r="B1075" s="220"/>
      <c r="C1075" s="220"/>
      <c r="D1075" s="220"/>
      <c r="E1075" s="220"/>
    </row>
    <row r="1076" spans="1:5" ht="30.75" thickTop="1" x14ac:dyDescent="0.25">
      <c r="A1076" s="275" t="s">
        <v>160</v>
      </c>
      <c r="B1076" s="230" t="s">
        <v>536</v>
      </c>
      <c r="C1076" s="230" t="s">
        <v>468</v>
      </c>
      <c r="D1076" s="220"/>
      <c r="E1076" s="220"/>
    </row>
    <row r="1077" spans="1:5" x14ac:dyDescent="0.25">
      <c r="A1077" s="226" t="s">
        <v>103</v>
      </c>
      <c r="B1077" s="226">
        <v>63.3</v>
      </c>
      <c r="C1077" s="226">
        <v>91</v>
      </c>
      <c r="D1077" s="220"/>
      <c r="E1077" s="220"/>
    </row>
    <row r="1078" spans="1:5" x14ac:dyDescent="0.25">
      <c r="A1078" s="223" t="s">
        <v>104</v>
      </c>
      <c r="B1078" s="223">
        <v>65.2</v>
      </c>
      <c r="C1078" s="223">
        <v>431</v>
      </c>
      <c r="D1078" s="220"/>
      <c r="E1078" s="220"/>
    </row>
    <row r="1079" spans="1:5" x14ac:dyDescent="0.25">
      <c r="A1079" s="223" t="s">
        <v>105</v>
      </c>
      <c r="B1079" s="223">
        <v>67.400000000000006</v>
      </c>
      <c r="C1079" s="223">
        <v>60</v>
      </c>
      <c r="D1079" s="220"/>
      <c r="E1079" s="220"/>
    </row>
    <row r="1080" spans="1:5" x14ac:dyDescent="0.25">
      <c r="A1080" s="228" t="s">
        <v>122</v>
      </c>
      <c r="B1080" s="228">
        <v>75.3</v>
      </c>
      <c r="C1080" s="228">
        <v>51</v>
      </c>
      <c r="D1080" s="220"/>
      <c r="E1080" s="220"/>
    </row>
    <row r="1081" spans="1:5" ht="15.75" thickBot="1" x14ac:dyDescent="0.3">
      <c r="A1081" s="235" t="s">
        <v>20</v>
      </c>
      <c r="B1081" s="491">
        <v>66</v>
      </c>
      <c r="C1081" s="235">
        <v>632</v>
      </c>
      <c r="D1081" s="220"/>
      <c r="E1081" s="220"/>
    </row>
    <row r="1082" spans="1:5" ht="15.75" thickTop="1" x14ac:dyDescent="0.25">
      <c r="A1082" s="220"/>
      <c r="B1082" s="220"/>
      <c r="C1082" s="220"/>
      <c r="D1082" s="220"/>
      <c r="E1082" s="220"/>
    </row>
    <row r="1083" spans="1:5" x14ac:dyDescent="0.25">
      <c r="A1083" s="220"/>
      <c r="B1083" s="220"/>
      <c r="C1083" s="220"/>
      <c r="D1083" s="220"/>
      <c r="E1083" s="220"/>
    </row>
    <row r="1085" spans="1:5" x14ac:dyDescent="0.25">
      <c r="A1085" s="221" t="s">
        <v>537</v>
      </c>
      <c r="B1085" s="220"/>
      <c r="C1085" s="220"/>
      <c r="D1085" s="220"/>
      <c r="E1085" s="220"/>
    </row>
    <row r="1086" spans="1:5" ht="15.75" thickBot="1" x14ac:dyDescent="0.3">
      <c r="A1086" s="319"/>
      <c r="B1086" s="254"/>
      <c r="C1086" s="254"/>
      <c r="D1086" s="254"/>
      <c r="E1086" s="254"/>
    </row>
    <row r="1087" spans="1:5" ht="15.75" thickTop="1" x14ac:dyDescent="0.25">
      <c r="A1087" s="256" t="s">
        <v>51</v>
      </c>
      <c r="B1087" s="251" t="s">
        <v>470</v>
      </c>
      <c r="C1087" s="251" t="s">
        <v>471</v>
      </c>
      <c r="D1087" s="251" t="s">
        <v>20</v>
      </c>
      <c r="E1087" s="251" t="s">
        <v>468</v>
      </c>
    </row>
    <row r="1088" spans="1:5" x14ac:dyDescent="0.25">
      <c r="A1088" s="289" t="s">
        <v>6</v>
      </c>
      <c r="B1088" s="312">
        <v>69.83</v>
      </c>
      <c r="C1088" s="312">
        <v>30.17</v>
      </c>
      <c r="D1088" s="312">
        <v>100</v>
      </c>
      <c r="E1088" s="290">
        <v>30</v>
      </c>
    </row>
    <row r="1089" spans="1:5" x14ac:dyDescent="0.25">
      <c r="A1089" s="291" t="s">
        <v>7</v>
      </c>
      <c r="B1089" s="287">
        <v>72.91</v>
      </c>
      <c r="C1089" s="287">
        <v>27.09</v>
      </c>
      <c r="D1089" s="287">
        <v>100</v>
      </c>
      <c r="E1089" s="288">
        <v>546</v>
      </c>
    </row>
    <row r="1090" spans="1:5" x14ac:dyDescent="0.25">
      <c r="A1090" s="291" t="s">
        <v>64</v>
      </c>
      <c r="B1090" s="287">
        <v>50</v>
      </c>
      <c r="C1090" s="287">
        <v>50</v>
      </c>
      <c r="D1090" s="287">
        <v>100</v>
      </c>
      <c r="E1090" s="288">
        <v>2</v>
      </c>
    </row>
    <row r="1091" spans="1:5" x14ac:dyDescent="0.25">
      <c r="A1091" s="291" t="s">
        <v>65</v>
      </c>
      <c r="B1091" s="287">
        <v>50</v>
      </c>
      <c r="C1091" s="287">
        <v>50</v>
      </c>
      <c r="D1091" s="287">
        <v>100</v>
      </c>
      <c r="E1091" s="288">
        <v>2</v>
      </c>
    </row>
    <row r="1092" spans="1:5" x14ac:dyDescent="0.25">
      <c r="A1092" s="291" t="s">
        <v>10</v>
      </c>
      <c r="B1092" s="287">
        <v>100</v>
      </c>
      <c r="C1092" s="287">
        <v>0</v>
      </c>
      <c r="D1092" s="287">
        <v>100</v>
      </c>
      <c r="E1092" s="288">
        <v>2</v>
      </c>
    </row>
    <row r="1093" spans="1:5" x14ac:dyDescent="0.25">
      <c r="A1093" s="291" t="s">
        <v>66</v>
      </c>
      <c r="B1093" s="287">
        <v>90.33</v>
      </c>
      <c r="C1093" s="287">
        <v>9.67</v>
      </c>
      <c r="D1093" s="287">
        <v>100</v>
      </c>
      <c r="E1093" s="288">
        <v>21</v>
      </c>
    </row>
    <row r="1094" spans="1:5" x14ac:dyDescent="0.25">
      <c r="A1094" s="291" t="s">
        <v>18</v>
      </c>
      <c r="B1094" s="287">
        <v>6.81</v>
      </c>
      <c r="C1094" s="287">
        <v>93.19</v>
      </c>
      <c r="D1094" s="287">
        <v>100</v>
      </c>
      <c r="E1094" s="288">
        <v>15</v>
      </c>
    </row>
    <row r="1095" spans="1:5" x14ac:dyDescent="0.25">
      <c r="A1095" s="291" t="s">
        <v>68</v>
      </c>
      <c r="B1095" s="287">
        <v>0</v>
      </c>
      <c r="C1095" s="287">
        <v>100</v>
      </c>
      <c r="D1095" s="287">
        <v>100</v>
      </c>
      <c r="E1095" s="288">
        <v>1</v>
      </c>
    </row>
    <row r="1096" spans="1:5" x14ac:dyDescent="0.25">
      <c r="A1096" s="291" t="s">
        <v>19</v>
      </c>
      <c r="B1096" s="287">
        <v>100</v>
      </c>
      <c r="C1096" s="287">
        <v>0</v>
      </c>
      <c r="D1096" s="287">
        <v>100</v>
      </c>
      <c r="E1096" s="288">
        <v>3</v>
      </c>
    </row>
    <row r="1097" spans="1:5" x14ac:dyDescent="0.25">
      <c r="A1097" s="291" t="s">
        <v>48</v>
      </c>
      <c r="B1097" s="287">
        <v>100</v>
      </c>
      <c r="C1097" s="287">
        <v>0</v>
      </c>
      <c r="D1097" s="287">
        <v>100</v>
      </c>
      <c r="E1097" s="288">
        <v>11</v>
      </c>
    </row>
    <row r="1098" spans="1:5" ht="15.75" thickBot="1" x14ac:dyDescent="0.3">
      <c r="A1098" s="326" t="s">
        <v>20</v>
      </c>
      <c r="B1098" s="314">
        <v>72.23</v>
      </c>
      <c r="C1098" s="314">
        <v>27.77</v>
      </c>
      <c r="D1098" s="314">
        <v>100</v>
      </c>
      <c r="E1098" s="327">
        <v>632</v>
      </c>
    </row>
    <row r="1099" spans="1:5" ht="15.75" thickTop="1" x14ac:dyDescent="0.25">
      <c r="A1099" s="254"/>
      <c r="B1099" s="254"/>
      <c r="C1099" s="254"/>
      <c r="D1099" s="254"/>
      <c r="E1099" s="254"/>
    </row>
    <row r="1102" spans="1:5" x14ac:dyDescent="0.25">
      <c r="A1102" s="221" t="s">
        <v>538</v>
      </c>
      <c r="B1102" s="220"/>
      <c r="C1102" s="220"/>
      <c r="D1102" s="220"/>
      <c r="E1102" s="220"/>
    </row>
    <row r="1103" spans="1:5" ht="15.75" thickBot="1" x14ac:dyDescent="0.3">
      <c r="A1103" s="221"/>
      <c r="B1103" s="220"/>
      <c r="C1103" s="220"/>
      <c r="D1103" s="220"/>
    </row>
    <row r="1104" spans="1:5" ht="15.75" thickTop="1" x14ac:dyDescent="0.25">
      <c r="A1104" s="229" t="s">
        <v>539</v>
      </c>
      <c r="B1104" s="251" t="s">
        <v>470</v>
      </c>
      <c r="C1104" s="251" t="s">
        <v>471</v>
      </c>
      <c r="D1104" s="251" t="s">
        <v>20</v>
      </c>
    </row>
    <row r="1105" spans="1:5" x14ac:dyDescent="0.25">
      <c r="A1105" s="226" t="s">
        <v>540</v>
      </c>
      <c r="B1105" s="239">
        <v>75.91</v>
      </c>
      <c r="C1105" s="239">
        <v>24.09</v>
      </c>
      <c r="D1105" s="239">
        <v>100</v>
      </c>
    </row>
    <row r="1106" spans="1:5" x14ac:dyDescent="0.25">
      <c r="A1106" s="223" t="s">
        <v>541</v>
      </c>
      <c r="B1106" s="242">
        <v>15.44</v>
      </c>
      <c r="C1106" s="242">
        <v>84.56</v>
      </c>
      <c r="D1106" s="242">
        <v>100</v>
      </c>
    </row>
    <row r="1107" spans="1:5" x14ac:dyDescent="0.25">
      <c r="A1107" s="223" t="s">
        <v>542</v>
      </c>
      <c r="B1107" s="242">
        <v>44.36</v>
      </c>
      <c r="C1107" s="242">
        <v>55.64</v>
      </c>
      <c r="D1107" s="242">
        <v>100</v>
      </c>
    </row>
    <row r="1108" spans="1:5" x14ac:dyDescent="0.25">
      <c r="A1108" s="223" t="s">
        <v>543</v>
      </c>
      <c r="B1108" s="242">
        <v>21.03</v>
      </c>
      <c r="C1108" s="242">
        <v>78.97</v>
      </c>
      <c r="D1108" s="242">
        <v>100</v>
      </c>
    </row>
    <row r="1109" spans="1:5" x14ac:dyDescent="0.25">
      <c r="A1109" s="223" t="s">
        <v>544</v>
      </c>
      <c r="B1109" s="242">
        <v>9.16</v>
      </c>
      <c r="C1109" s="242">
        <v>90.84</v>
      </c>
      <c r="D1109" s="242">
        <v>100</v>
      </c>
    </row>
    <row r="1110" spans="1:5" x14ac:dyDescent="0.25">
      <c r="A1110" s="223" t="s">
        <v>545</v>
      </c>
      <c r="B1110" s="242">
        <v>34.61</v>
      </c>
      <c r="C1110" s="242">
        <v>65.39</v>
      </c>
      <c r="D1110" s="242">
        <v>100</v>
      </c>
    </row>
    <row r="1111" spans="1:5" x14ac:dyDescent="0.25">
      <c r="A1111" s="223" t="s">
        <v>546</v>
      </c>
      <c r="B1111" s="242">
        <v>13.94</v>
      </c>
      <c r="C1111" s="242">
        <v>86.06</v>
      </c>
      <c r="D1111" s="242">
        <v>100</v>
      </c>
    </row>
    <row r="1112" spans="1:5" x14ac:dyDescent="0.25">
      <c r="A1112" s="284" t="s">
        <v>547</v>
      </c>
      <c r="B1112" s="287">
        <v>29.36</v>
      </c>
      <c r="C1112" s="287">
        <v>70.64</v>
      </c>
      <c r="D1112" s="287">
        <v>100</v>
      </c>
    </row>
    <row r="1113" spans="1:5" x14ac:dyDescent="0.25">
      <c r="A1113" s="223" t="s">
        <v>548</v>
      </c>
      <c r="B1113" s="242">
        <v>23.99</v>
      </c>
      <c r="C1113" s="242">
        <v>76.010000000000005</v>
      </c>
      <c r="D1113" s="242">
        <v>100</v>
      </c>
    </row>
    <row r="1114" spans="1:5" x14ac:dyDescent="0.25">
      <c r="A1114" s="228" t="s">
        <v>549</v>
      </c>
      <c r="B1114" s="245">
        <v>17.27</v>
      </c>
      <c r="C1114" s="245">
        <v>82.73</v>
      </c>
      <c r="D1114" s="245">
        <v>100</v>
      </c>
    </row>
    <row r="1115" spans="1:5" ht="15.75" thickBot="1" x14ac:dyDescent="0.3">
      <c r="A1115" s="235" t="s">
        <v>20</v>
      </c>
      <c r="B1115" s="248">
        <v>28.51</v>
      </c>
      <c r="C1115" s="248">
        <v>71.489999999999995</v>
      </c>
      <c r="D1115" s="248">
        <v>100</v>
      </c>
    </row>
    <row r="1116" spans="1:5" ht="15.75" thickTop="1" x14ac:dyDescent="0.25">
      <c r="A1116" s="220"/>
      <c r="B1116" s="220"/>
      <c r="C1116" s="220"/>
      <c r="D1116" s="220"/>
    </row>
    <row r="1117" spans="1:5" x14ac:dyDescent="0.25">
      <c r="A1117" s="220"/>
      <c r="B1117" s="220"/>
      <c r="C1117" s="220"/>
      <c r="D1117" s="220"/>
    </row>
    <row r="1119" spans="1:5" x14ac:dyDescent="0.25">
      <c r="A1119" s="221" t="s">
        <v>550</v>
      </c>
      <c r="B1119" s="220"/>
      <c r="C1119" s="220"/>
      <c r="D1119" s="220"/>
      <c r="E1119" s="220"/>
    </row>
    <row r="1120" spans="1:5" ht="15.75" thickBot="1" x14ac:dyDescent="0.3">
      <c r="A1120" s="319"/>
      <c r="B1120" s="254"/>
      <c r="C1120" s="254"/>
      <c r="D1120" s="254"/>
      <c r="E1120" s="254"/>
    </row>
    <row r="1121" spans="1:7" ht="15.75" thickTop="1" x14ac:dyDescent="0.25">
      <c r="A1121" s="256" t="s">
        <v>51</v>
      </c>
      <c r="B1121" s="251" t="s">
        <v>470</v>
      </c>
      <c r="C1121" s="251" t="s">
        <v>471</v>
      </c>
      <c r="D1121" s="251" t="s">
        <v>20</v>
      </c>
      <c r="E1121" s="251" t="s">
        <v>468</v>
      </c>
    </row>
    <row r="1122" spans="1:7" x14ac:dyDescent="0.25">
      <c r="A1122" s="289" t="s">
        <v>6</v>
      </c>
      <c r="B1122" s="312">
        <v>86.6</v>
      </c>
      <c r="C1122" s="312">
        <v>13.4</v>
      </c>
      <c r="D1122" s="312">
        <v>100</v>
      </c>
      <c r="E1122" s="290">
        <v>30</v>
      </c>
    </row>
    <row r="1123" spans="1:7" x14ac:dyDescent="0.25">
      <c r="A1123" s="291" t="s">
        <v>7</v>
      </c>
      <c r="B1123" s="287">
        <v>67.099999999999994</v>
      </c>
      <c r="C1123" s="287">
        <v>32.9</v>
      </c>
      <c r="D1123" s="287">
        <v>100</v>
      </c>
      <c r="E1123" s="288">
        <v>546</v>
      </c>
    </row>
    <row r="1124" spans="1:7" x14ac:dyDescent="0.25">
      <c r="A1124" s="291" t="s">
        <v>64</v>
      </c>
      <c r="B1124" s="287">
        <v>100</v>
      </c>
      <c r="C1124" s="287">
        <v>0</v>
      </c>
      <c r="D1124" s="287">
        <v>100</v>
      </c>
      <c r="E1124" s="288">
        <v>2</v>
      </c>
    </row>
    <row r="1125" spans="1:7" x14ac:dyDescent="0.25">
      <c r="A1125" s="291" t="s">
        <v>65</v>
      </c>
      <c r="B1125" s="287">
        <v>50</v>
      </c>
      <c r="C1125" s="287">
        <v>50</v>
      </c>
      <c r="D1125" s="287">
        <v>100</v>
      </c>
      <c r="E1125" s="288">
        <v>2</v>
      </c>
    </row>
    <row r="1126" spans="1:7" x14ac:dyDescent="0.25">
      <c r="A1126" s="291" t="s">
        <v>10</v>
      </c>
      <c r="B1126" s="287">
        <v>100</v>
      </c>
      <c r="C1126" s="287">
        <v>0</v>
      </c>
      <c r="D1126" s="287">
        <v>100</v>
      </c>
      <c r="E1126" s="288">
        <v>2</v>
      </c>
    </row>
    <row r="1127" spans="1:7" x14ac:dyDescent="0.25">
      <c r="A1127" s="291" t="s">
        <v>66</v>
      </c>
      <c r="B1127" s="287">
        <v>90.3</v>
      </c>
      <c r="C1127" s="287">
        <v>9.6999999999999993</v>
      </c>
      <c r="D1127" s="287">
        <v>100</v>
      </c>
      <c r="E1127" s="288">
        <v>21</v>
      </c>
    </row>
    <row r="1128" spans="1:7" x14ac:dyDescent="0.25">
      <c r="A1128" s="291" t="s">
        <v>18</v>
      </c>
      <c r="B1128" s="287">
        <v>0</v>
      </c>
      <c r="C1128" s="287">
        <v>100</v>
      </c>
      <c r="D1128" s="287">
        <v>100</v>
      </c>
      <c r="E1128" s="288">
        <v>15</v>
      </c>
    </row>
    <row r="1129" spans="1:7" x14ac:dyDescent="0.25">
      <c r="A1129" s="291" t="s">
        <v>68</v>
      </c>
      <c r="B1129" s="287">
        <v>100</v>
      </c>
      <c r="C1129" s="287">
        <v>0</v>
      </c>
      <c r="D1129" s="287">
        <v>100</v>
      </c>
      <c r="E1129" s="288">
        <v>1</v>
      </c>
    </row>
    <row r="1130" spans="1:7" x14ac:dyDescent="0.25">
      <c r="A1130" s="291" t="s">
        <v>19</v>
      </c>
      <c r="B1130" s="287">
        <v>100</v>
      </c>
      <c r="C1130" s="287">
        <v>0</v>
      </c>
      <c r="D1130" s="287">
        <v>100</v>
      </c>
      <c r="E1130" s="288">
        <v>3</v>
      </c>
    </row>
    <row r="1131" spans="1:7" x14ac:dyDescent="0.25">
      <c r="A1131" s="291" t="s">
        <v>48</v>
      </c>
      <c r="B1131" s="287">
        <v>0</v>
      </c>
      <c r="C1131" s="287">
        <v>100</v>
      </c>
      <c r="D1131" s="287">
        <v>100</v>
      </c>
      <c r="E1131" s="288">
        <v>11</v>
      </c>
    </row>
    <row r="1132" spans="1:7" ht="15.75" thickBot="1" x14ac:dyDescent="0.3">
      <c r="A1132" s="326" t="s">
        <v>20</v>
      </c>
      <c r="B1132" s="314">
        <v>66.400000000000006</v>
      </c>
      <c r="C1132" s="314">
        <v>33.6</v>
      </c>
      <c r="D1132" s="314">
        <v>100</v>
      </c>
      <c r="E1132" s="327">
        <v>632</v>
      </c>
    </row>
    <row r="1133" spans="1:7" ht="15.75" thickTop="1" x14ac:dyDescent="0.25">
      <c r="A1133" s="254"/>
      <c r="B1133" s="254"/>
      <c r="C1133" s="254"/>
      <c r="D1133" s="254"/>
      <c r="E1133" s="254"/>
    </row>
    <row r="1136" spans="1:7" x14ac:dyDescent="0.25">
      <c r="A1136" s="221" t="s">
        <v>551</v>
      </c>
      <c r="B1136" s="220"/>
      <c r="C1136" s="220"/>
      <c r="D1136" s="220"/>
      <c r="E1136" s="220"/>
      <c r="F1136" s="220"/>
      <c r="G1136" s="220"/>
    </row>
    <row r="1137" spans="1:7" ht="15.75" thickBot="1" x14ac:dyDescent="0.3">
      <c r="A1137" s="221"/>
      <c r="B1137" s="220"/>
      <c r="C1137" s="220"/>
      <c r="D1137" s="220"/>
      <c r="E1137" s="220"/>
      <c r="F1137" s="236"/>
      <c r="G1137" s="220"/>
    </row>
    <row r="1138" spans="1:7" ht="30.75" thickTop="1" x14ac:dyDescent="0.25">
      <c r="A1138" s="237" t="s">
        <v>51</v>
      </c>
      <c r="B1138" s="251" t="s">
        <v>552</v>
      </c>
      <c r="C1138" s="251" t="s">
        <v>553</v>
      </c>
      <c r="D1138" s="251" t="s">
        <v>554</v>
      </c>
      <c r="E1138" s="251" t="s">
        <v>555</v>
      </c>
      <c r="F1138" s="251" t="s">
        <v>20</v>
      </c>
      <c r="G1138" s="251" t="s">
        <v>107</v>
      </c>
    </row>
    <row r="1139" spans="1:7" x14ac:dyDescent="0.25">
      <c r="A1139" s="283" t="s">
        <v>6</v>
      </c>
      <c r="B1139" s="239">
        <v>3.9</v>
      </c>
      <c r="C1139" s="239">
        <v>7.7</v>
      </c>
      <c r="D1139" s="239">
        <v>38.700000000000003</v>
      </c>
      <c r="E1139" s="239">
        <v>49.7</v>
      </c>
      <c r="F1139" s="239">
        <v>100</v>
      </c>
      <c r="G1139" s="264">
        <v>26</v>
      </c>
    </row>
    <row r="1140" spans="1:7" x14ac:dyDescent="0.25">
      <c r="A1140" s="284" t="s">
        <v>7</v>
      </c>
      <c r="B1140" s="242">
        <v>4.0999999999999996</v>
      </c>
      <c r="C1140" s="242">
        <v>17.899999999999999</v>
      </c>
      <c r="D1140" s="242">
        <v>27.4</v>
      </c>
      <c r="E1140" s="242">
        <v>50.5</v>
      </c>
      <c r="F1140" s="242">
        <v>100</v>
      </c>
      <c r="G1140" s="262">
        <v>366</v>
      </c>
    </row>
    <row r="1141" spans="1:7" x14ac:dyDescent="0.25">
      <c r="A1141" s="284" t="s">
        <v>64</v>
      </c>
      <c r="B1141" s="242">
        <v>0</v>
      </c>
      <c r="C1141" s="242">
        <v>0</v>
      </c>
      <c r="D1141" s="242">
        <v>0</v>
      </c>
      <c r="E1141" s="242">
        <v>100</v>
      </c>
      <c r="F1141" s="242">
        <v>100</v>
      </c>
      <c r="G1141" s="262">
        <v>2</v>
      </c>
    </row>
    <row r="1142" spans="1:7" x14ac:dyDescent="0.25">
      <c r="A1142" s="284" t="s">
        <v>65</v>
      </c>
      <c r="B1142" s="242">
        <v>0</v>
      </c>
      <c r="C1142" s="242">
        <v>0</v>
      </c>
      <c r="D1142" s="242">
        <v>0</v>
      </c>
      <c r="E1142" s="242">
        <v>100</v>
      </c>
      <c r="F1142" s="242">
        <v>100</v>
      </c>
      <c r="G1142" s="262">
        <v>1</v>
      </c>
    </row>
    <row r="1143" spans="1:7" x14ac:dyDescent="0.25">
      <c r="A1143" s="284" t="s">
        <v>10</v>
      </c>
      <c r="B1143" s="242">
        <v>0</v>
      </c>
      <c r="C1143" s="242">
        <v>0</v>
      </c>
      <c r="D1143" s="242">
        <v>0</v>
      </c>
      <c r="E1143" s="242">
        <v>100</v>
      </c>
      <c r="F1143" s="242">
        <v>100</v>
      </c>
      <c r="G1143" s="262">
        <v>2</v>
      </c>
    </row>
    <row r="1144" spans="1:7" x14ac:dyDescent="0.25">
      <c r="A1144" s="284" t="s">
        <v>66</v>
      </c>
      <c r="B1144" s="242">
        <v>0</v>
      </c>
      <c r="C1144" s="242">
        <v>5.4</v>
      </c>
      <c r="D1144" s="242">
        <v>73.2</v>
      </c>
      <c r="E1144" s="242">
        <v>21.4</v>
      </c>
      <c r="F1144" s="242">
        <v>100</v>
      </c>
      <c r="G1144" s="262">
        <v>19</v>
      </c>
    </row>
    <row r="1145" spans="1:7" x14ac:dyDescent="0.25">
      <c r="A1145" s="284" t="s">
        <v>68</v>
      </c>
      <c r="B1145" s="242">
        <v>100</v>
      </c>
      <c r="C1145" s="242">
        <v>0</v>
      </c>
      <c r="D1145" s="242">
        <v>0</v>
      </c>
      <c r="E1145" s="242">
        <v>0</v>
      </c>
      <c r="F1145" s="242">
        <v>100</v>
      </c>
      <c r="G1145" s="262">
        <v>1</v>
      </c>
    </row>
    <row r="1146" spans="1:7" x14ac:dyDescent="0.25">
      <c r="A1146" s="284" t="s">
        <v>19</v>
      </c>
      <c r="B1146" s="242">
        <v>0</v>
      </c>
      <c r="C1146" s="242">
        <v>0</v>
      </c>
      <c r="D1146" s="242">
        <v>100</v>
      </c>
      <c r="E1146" s="242">
        <v>0</v>
      </c>
      <c r="F1146" s="242">
        <v>100</v>
      </c>
      <c r="G1146" s="262">
        <v>3</v>
      </c>
    </row>
    <row r="1147" spans="1:7" ht="15.75" thickBot="1" x14ac:dyDescent="0.3">
      <c r="A1147" s="308" t="s">
        <v>20</v>
      </c>
      <c r="B1147" s="303">
        <v>4.0999999999999996</v>
      </c>
      <c r="C1147" s="303">
        <v>16.399999999999999</v>
      </c>
      <c r="D1147" s="303">
        <v>30.3</v>
      </c>
      <c r="E1147" s="303">
        <v>49.3</v>
      </c>
      <c r="F1147" s="303">
        <v>100</v>
      </c>
      <c r="G1147" s="292">
        <v>420</v>
      </c>
    </row>
    <row r="1148" spans="1:7" ht="15.75" thickTop="1" x14ac:dyDescent="0.25">
      <c r="A1148" s="220"/>
      <c r="B1148" s="220"/>
      <c r="C1148" s="220"/>
      <c r="D1148" s="220"/>
      <c r="E1148" s="220"/>
      <c r="F1148" s="220"/>
      <c r="G1148" s="220"/>
    </row>
    <row r="1151" spans="1:7" x14ac:dyDescent="0.25">
      <c r="A1151" s="221" t="s">
        <v>556</v>
      </c>
      <c r="B1151" s="220"/>
      <c r="C1151" s="220"/>
      <c r="D1151" s="220"/>
      <c r="E1151" s="220"/>
      <c r="F1151" s="220"/>
      <c r="G1151" s="220"/>
    </row>
    <row r="1152" spans="1:7" ht="15.75" thickBot="1" x14ac:dyDescent="0.3">
      <c r="A1152" s="221"/>
      <c r="B1152" s="220"/>
      <c r="C1152" s="220"/>
      <c r="D1152" s="220"/>
      <c r="E1152" s="220"/>
      <c r="F1152" s="236"/>
      <c r="G1152" s="220"/>
    </row>
    <row r="1153" spans="1:7" ht="30.75" thickTop="1" x14ac:dyDescent="0.25">
      <c r="A1153" s="256" t="s">
        <v>51</v>
      </c>
      <c r="B1153" s="251" t="s">
        <v>557</v>
      </c>
      <c r="C1153" s="251" t="s">
        <v>558</v>
      </c>
      <c r="D1153" s="251" t="s">
        <v>559</v>
      </c>
      <c r="E1153" s="251" t="s">
        <v>560</v>
      </c>
      <c r="F1153" s="251" t="s">
        <v>20</v>
      </c>
      <c r="G1153" s="251" t="s">
        <v>107</v>
      </c>
    </row>
    <row r="1154" spans="1:7" x14ac:dyDescent="0.25">
      <c r="A1154" s="289" t="s">
        <v>6</v>
      </c>
      <c r="B1154" s="312">
        <v>3.9</v>
      </c>
      <c r="C1154" s="312">
        <v>11.6</v>
      </c>
      <c r="D1154" s="312">
        <v>34.799999999999997</v>
      </c>
      <c r="E1154" s="312">
        <v>49.7</v>
      </c>
      <c r="F1154" s="312">
        <v>100</v>
      </c>
      <c r="G1154" s="328">
        <v>26</v>
      </c>
    </row>
    <row r="1155" spans="1:7" x14ac:dyDescent="0.25">
      <c r="A1155" s="291" t="s">
        <v>7</v>
      </c>
      <c r="B1155" s="287">
        <v>1.1000000000000001</v>
      </c>
      <c r="C1155" s="287">
        <v>17.7</v>
      </c>
      <c r="D1155" s="287">
        <v>30.3</v>
      </c>
      <c r="E1155" s="287">
        <v>50.9</v>
      </c>
      <c r="F1155" s="287">
        <v>100</v>
      </c>
      <c r="G1155" s="329">
        <v>366</v>
      </c>
    </row>
    <row r="1156" spans="1:7" x14ac:dyDescent="0.25">
      <c r="A1156" s="291" t="s">
        <v>64</v>
      </c>
      <c r="B1156" s="287">
        <v>0</v>
      </c>
      <c r="C1156" s="287">
        <v>0</v>
      </c>
      <c r="D1156" s="287">
        <v>0</v>
      </c>
      <c r="E1156" s="287">
        <v>100</v>
      </c>
      <c r="F1156" s="287">
        <v>100</v>
      </c>
      <c r="G1156" s="329">
        <v>2</v>
      </c>
    </row>
    <row r="1157" spans="1:7" x14ac:dyDescent="0.25">
      <c r="A1157" s="291" t="s">
        <v>65</v>
      </c>
      <c r="B1157" s="287">
        <v>0</v>
      </c>
      <c r="C1157" s="287">
        <v>100</v>
      </c>
      <c r="D1157" s="287">
        <v>0</v>
      </c>
      <c r="E1157" s="287">
        <v>0</v>
      </c>
      <c r="F1157" s="287">
        <v>100</v>
      </c>
      <c r="G1157" s="329">
        <v>1</v>
      </c>
    </row>
    <row r="1158" spans="1:7" x14ac:dyDescent="0.25">
      <c r="A1158" s="291" t="s">
        <v>10</v>
      </c>
      <c r="B1158" s="287">
        <v>0</v>
      </c>
      <c r="C1158" s="287">
        <v>0</v>
      </c>
      <c r="D1158" s="287">
        <v>0</v>
      </c>
      <c r="E1158" s="287">
        <v>100</v>
      </c>
      <c r="F1158" s="287">
        <v>100</v>
      </c>
      <c r="G1158" s="329">
        <v>2</v>
      </c>
    </row>
    <row r="1159" spans="1:7" x14ac:dyDescent="0.25">
      <c r="A1159" s="291" t="s">
        <v>66</v>
      </c>
      <c r="B1159" s="287">
        <v>0</v>
      </c>
      <c r="C1159" s="287">
        <v>83.9</v>
      </c>
      <c r="D1159" s="287">
        <v>10.7</v>
      </c>
      <c r="E1159" s="287">
        <v>5.4</v>
      </c>
      <c r="F1159" s="287">
        <v>100</v>
      </c>
      <c r="G1159" s="329">
        <v>19</v>
      </c>
    </row>
    <row r="1160" spans="1:7" x14ac:dyDescent="0.25">
      <c r="A1160" s="291" t="s">
        <v>68</v>
      </c>
      <c r="B1160" s="287">
        <v>100</v>
      </c>
      <c r="C1160" s="287">
        <v>0</v>
      </c>
      <c r="D1160" s="287">
        <v>0</v>
      </c>
      <c r="E1160" s="287">
        <v>0</v>
      </c>
      <c r="F1160" s="287">
        <v>100</v>
      </c>
      <c r="G1160" s="329">
        <v>1</v>
      </c>
    </row>
    <row r="1161" spans="1:7" x14ac:dyDescent="0.25">
      <c r="A1161" s="291" t="s">
        <v>19</v>
      </c>
      <c r="B1161" s="287">
        <v>0</v>
      </c>
      <c r="C1161" s="287">
        <v>0</v>
      </c>
      <c r="D1161" s="287">
        <v>66.7</v>
      </c>
      <c r="E1161" s="287">
        <v>33.299999999999997</v>
      </c>
      <c r="F1161" s="287">
        <v>100</v>
      </c>
      <c r="G1161" s="329">
        <v>3</v>
      </c>
    </row>
    <row r="1162" spans="1:7" ht="15.75" thickBot="1" x14ac:dyDescent="0.3">
      <c r="A1162" s="313" t="s">
        <v>20</v>
      </c>
      <c r="B1162" s="314">
        <v>1.4</v>
      </c>
      <c r="C1162" s="314">
        <v>20.100000000000001</v>
      </c>
      <c r="D1162" s="314">
        <v>29.6</v>
      </c>
      <c r="E1162" s="314">
        <v>48.9</v>
      </c>
      <c r="F1162" s="314">
        <v>100</v>
      </c>
      <c r="G1162" s="330">
        <v>420</v>
      </c>
    </row>
    <row r="1163" spans="1:7" ht="15.75" thickTop="1" x14ac:dyDescent="0.25">
      <c r="A1163" s="284"/>
      <c r="B1163" s="243"/>
      <c r="C1163" s="243"/>
      <c r="D1163" s="243"/>
      <c r="E1163" s="243"/>
      <c r="F1163" s="243"/>
      <c r="G1163" s="262"/>
    </row>
    <row r="1166" spans="1:7" x14ac:dyDescent="0.25">
      <c r="A1166" s="221" t="s">
        <v>561</v>
      </c>
      <c r="B1166" s="220"/>
      <c r="C1166" s="220"/>
      <c r="D1166" s="220"/>
      <c r="E1166" s="220"/>
      <c r="F1166" s="220"/>
      <c r="G1166" s="220"/>
    </row>
    <row r="1167" spans="1:7" ht="15.75" thickBot="1" x14ac:dyDescent="0.3">
      <c r="A1167" s="319"/>
      <c r="B1167" s="254"/>
      <c r="C1167" s="254"/>
      <c r="D1167" s="254"/>
      <c r="E1167" s="254"/>
      <c r="F1167" s="220"/>
      <c r="G1167" s="220"/>
    </row>
    <row r="1168" spans="1:7" ht="15.75" thickTop="1" x14ac:dyDescent="0.25">
      <c r="A1168" s="256" t="s">
        <v>51</v>
      </c>
      <c r="B1168" s="251" t="s">
        <v>470</v>
      </c>
      <c r="C1168" s="251" t="s">
        <v>471</v>
      </c>
      <c r="D1168" s="251" t="s">
        <v>20</v>
      </c>
      <c r="E1168" s="251" t="s">
        <v>107</v>
      </c>
      <c r="F1168" s="220"/>
      <c r="G1168" s="220"/>
    </row>
    <row r="1169" spans="1:7" x14ac:dyDescent="0.25">
      <c r="A1169" s="289" t="s">
        <v>6</v>
      </c>
      <c r="B1169" s="312">
        <v>36.9</v>
      </c>
      <c r="C1169" s="312">
        <v>63.1</v>
      </c>
      <c r="D1169" s="312">
        <v>100</v>
      </c>
      <c r="E1169" s="290">
        <v>30</v>
      </c>
      <c r="F1169" s="220"/>
      <c r="G1169" s="220"/>
    </row>
    <row r="1170" spans="1:7" x14ac:dyDescent="0.25">
      <c r="A1170" s="291" t="s">
        <v>7</v>
      </c>
      <c r="B1170" s="287">
        <v>77.900000000000006</v>
      </c>
      <c r="C1170" s="287">
        <v>22.1</v>
      </c>
      <c r="D1170" s="287">
        <v>100</v>
      </c>
      <c r="E1170" s="288">
        <v>546</v>
      </c>
    </row>
    <row r="1171" spans="1:7" x14ac:dyDescent="0.25">
      <c r="A1171" s="291" t="s">
        <v>64</v>
      </c>
      <c r="B1171" s="287">
        <v>100</v>
      </c>
      <c r="C1171" s="287">
        <v>0</v>
      </c>
      <c r="D1171" s="287">
        <v>100</v>
      </c>
      <c r="E1171" s="288">
        <v>2</v>
      </c>
    </row>
    <row r="1172" spans="1:7" x14ac:dyDescent="0.25">
      <c r="A1172" s="291" t="s">
        <v>65</v>
      </c>
      <c r="B1172" s="287">
        <v>100</v>
      </c>
      <c r="C1172" s="287">
        <v>0</v>
      </c>
      <c r="D1172" s="287">
        <v>100</v>
      </c>
      <c r="E1172" s="288">
        <v>2</v>
      </c>
    </row>
    <row r="1173" spans="1:7" x14ac:dyDescent="0.25">
      <c r="A1173" s="291" t="s">
        <v>10</v>
      </c>
      <c r="B1173" s="287">
        <v>100</v>
      </c>
      <c r="C1173" s="287">
        <v>0</v>
      </c>
      <c r="D1173" s="287">
        <v>100</v>
      </c>
      <c r="E1173" s="288">
        <v>2</v>
      </c>
    </row>
    <row r="1174" spans="1:7" x14ac:dyDescent="0.25">
      <c r="A1174" s="291" t="s">
        <v>66</v>
      </c>
      <c r="B1174" s="287">
        <v>95.2</v>
      </c>
      <c r="C1174" s="287">
        <v>4.8</v>
      </c>
      <c r="D1174" s="287">
        <v>100</v>
      </c>
      <c r="E1174" s="288">
        <v>21</v>
      </c>
    </row>
    <row r="1175" spans="1:7" x14ac:dyDescent="0.25">
      <c r="A1175" s="291" t="s">
        <v>18</v>
      </c>
      <c r="B1175" s="287">
        <v>100</v>
      </c>
      <c r="C1175" s="287">
        <v>0</v>
      </c>
      <c r="D1175" s="287">
        <v>100</v>
      </c>
      <c r="E1175" s="288">
        <v>15</v>
      </c>
    </row>
    <row r="1176" spans="1:7" x14ac:dyDescent="0.25">
      <c r="A1176" s="291" t="s">
        <v>68</v>
      </c>
      <c r="B1176" s="287">
        <v>100</v>
      </c>
      <c r="C1176" s="287">
        <v>0</v>
      </c>
      <c r="D1176" s="287">
        <v>100</v>
      </c>
      <c r="E1176" s="288">
        <v>1</v>
      </c>
    </row>
    <row r="1177" spans="1:7" x14ac:dyDescent="0.25">
      <c r="A1177" s="291" t="s">
        <v>19</v>
      </c>
      <c r="B1177" s="287">
        <v>0</v>
      </c>
      <c r="C1177" s="287">
        <v>100</v>
      </c>
      <c r="D1177" s="287">
        <v>100</v>
      </c>
      <c r="E1177" s="288">
        <v>3</v>
      </c>
    </row>
    <row r="1178" spans="1:7" x14ac:dyDescent="0.25">
      <c r="A1178" s="291" t="s">
        <v>48</v>
      </c>
      <c r="B1178" s="287">
        <v>0</v>
      </c>
      <c r="C1178" s="287">
        <v>100</v>
      </c>
      <c r="D1178" s="287">
        <v>100</v>
      </c>
      <c r="E1178" s="288">
        <v>11</v>
      </c>
    </row>
    <row r="1179" spans="1:7" ht="15.75" thickBot="1" x14ac:dyDescent="0.3">
      <c r="A1179" s="313" t="s">
        <v>20</v>
      </c>
      <c r="B1179" s="314">
        <v>75.599999999999994</v>
      </c>
      <c r="C1179" s="314">
        <v>24.4</v>
      </c>
      <c r="D1179" s="314">
        <v>100</v>
      </c>
      <c r="E1179" s="327">
        <v>632</v>
      </c>
    </row>
    <row r="1180" spans="1:7" ht="15.75" thickTop="1" x14ac:dyDescent="0.25">
      <c r="A1180" s="254"/>
      <c r="B1180" s="254"/>
      <c r="C1180" s="254"/>
      <c r="D1180" s="254"/>
      <c r="E1180" s="254"/>
    </row>
    <row r="1183" spans="1:7" x14ac:dyDescent="0.25">
      <c r="A1183" s="221" t="s">
        <v>562</v>
      </c>
      <c r="B1183" s="220"/>
      <c r="C1183" s="220"/>
      <c r="D1183" s="220"/>
      <c r="E1183" s="220"/>
    </row>
    <row r="1184" spans="1:7" ht="15.75" thickBot="1" x14ac:dyDescent="0.3">
      <c r="A1184" s="319"/>
      <c r="B1184" s="254"/>
      <c r="C1184" s="254"/>
      <c r="D1184" s="254"/>
      <c r="E1184" s="254"/>
    </row>
    <row r="1185" spans="1:7" ht="15.75" thickTop="1" x14ac:dyDescent="0.25">
      <c r="A1185" s="256" t="s">
        <v>51</v>
      </c>
      <c r="B1185" s="251" t="s">
        <v>470</v>
      </c>
      <c r="C1185" s="251" t="s">
        <v>471</v>
      </c>
      <c r="D1185" s="251" t="s">
        <v>20</v>
      </c>
      <c r="E1185" s="251" t="s">
        <v>107</v>
      </c>
    </row>
    <row r="1186" spans="1:7" x14ac:dyDescent="0.25">
      <c r="A1186" s="289" t="s">
        <v>6</v>
      </c>
      <c r="B1186" s="312">
        <v>27.3</v>
      </c>
      <c r="C1186" s="312">
        <v>72.7</v>
      </c>
      <c r="D1186" s="312">
        <v>100</v>
      </c>
      <c r="E1186" s="290">
        <v>11</v>
      </c>
    </row>
    <row r="1187" spans="1:7" x14ac:dyDescent="0.25">
      <c r="A1187" s="291" t="s">
        <v>7</v>
      </c>
      <c r="B1187" s="287">
        <v>18.600000000000001</v>
      </c>
      <c r="C1187" s="287">
        <v>81.400000000000006</v>
      </c>
      <c r="D1187" s="287">
        <v>100</v>
      </c>
      <c r="E1187" s="288">
        <v>425</v>
      </c>
    </row>
    <row r="1188" spans="1:7" x14ac:dyDescent="0.25">
      <c r="A1188" s="291" t="s">
        <v>64</v>
      </c>
      <c r="B1188" s="287">
        <v>0</v>
      </c>
      <c r="C1188" s="287">
        <v>100</v>
      </c>
      <c r="D1188" s="287">
        <v>100</v>
      </c>
      <c r="E1188" s="288">
        <v>2</v>
      </c>
    </row>
    <row r="1189" spans="1:7" x14ac:dyDescent="0.25">
      <c r="A1189" s="291" t="s">
        <v>65</v>
      </c>
      <c r="B1189" s="287">
        <v>100</v>
      </c>
      <c r="C1189" s="287">
        <v>0</v>
      </c>
      <c r="D1189" s="287">
        <v>100</v>
      </c>
      <c r="E1189" s="288">
        <v>2</v>
      </c>
    </row>
    <row r="1190" spans="1:7" x14ac:dyDescent="0.25">
      <c r="A1190" s="291" t="s">
        <v>10</v>
      </c>
      <c r="B1190" s="287">
        <v>0</v>
      </c>
      <c r="C1190" s="287">
        <v>100</v>
      </c>
      <c r="D1190" s="287">
        <v>100</v>
      </c>
      <c r="E1190" s="288">
        <v>2</v>
      </c>
    </row>
    <row r="1191" spans="1:7" x14ac:dyDescent="0.25">
      <c r="A1191" s="291" t="s">
        <v>66</v>
      </c>
      <c r="B1191" s="287">
        <v>10.199999999999999</v>
      </c>
      <c r="C1191" s="287">
        <v>89.8</v>
      </c>
      <c r="D1191" s="287">
        <v>100</v>
      </c>
      <c r="E1191" s="288">
        <v>20</v>
      </c>
    </row>
    <row r="1192" spans="1:7" x14ac:dyDescent="0.25">
      <c r="A1192" s="291" t="s">
        <v>18</v>
      </c>
      <c r="B1192" s="287">
        <v>0</v>
      </c>
      <c r="C1192" s="287">
        <v>100</v>
      </c>
      <c r="D1192" s="287">
        <v>100</v>
      </c>
      <c r="E1192" s="288">
        <v>15</v>
      </c>
    </row>
    <row r="1193" spans="1:7" x14ac:dyDescent="0.25">
      <c r="A1193" s="291" t="s">
        <v>68</v>
      </c>
      <c r="B1193" s="287">
        <v>0</v>
      </c>
      <c r="C1193" s="287">
        <v>100</v>
      </c>
      <c r="D1193" s="287">
        <v>100</v>
      </c>
      <c r="E1193" s="288">
        <v>1</v>
      </c>
    </row>
    <row r="1194" spans="1:7" ht="15.75" thickBot="1" x14ac:dyDescent="0.3">
      <c r="A1194" s="326" t="s">
        <v>20</v>
      </c>
      <c r="B1194" s="314">
        <v>18</v>
      </c>
      <c r="C1194" s="314">
        <v>82</v>
      </c>
      <c r="D1194" s="314">
        <v>100</v>
      </c>
      <c r="E1194" s="327">
        <v>478</v>
      </c>
    </row>
    <row r="1195" spans="1:7" ht="15.75" thickTop="1" x14ac:dyDescent="0.25">
      <c r="A1195" s="325"/>
      <c r="B1195" s="288"/>
      <c r="C1195" s="288"/>
      <c r="D1195" s="288"/>
      <c r="E1195" s="288"/>
    </row>
    <row r="1198" spans="1:7" x14ac:dyDescent="0.25">
      <c r="A1198" s="221" t="s">
        <v>563</v>
      </c>
      <c r="B1198" s="220"/>
      <c r="C1198" s="220"/>
      <c r="D1198" s="220"/>
      <c r="E1198" s="220"/>
      <c r="F1198" s="220"/>
      <c r="G1198" s="220"/>
    </row>
    <row r="1199" spans="1:7" ht="15.75" thickBot="1" x14ac:dyDescent="0.3">
      <c r="A1199" s="319"/>
      <c r="B1199" s="254"/>
      <c r="C1199" s="254"/>
      <c r="D1199" s="254"/>
      <c r="E1199" s="254"/>
      <c r="F1199" s="331"/>
      <c r="G1199" s="254"/>
    </row>
    <row r="1200" spans="1:7" ht="15.75" thickTop="1" x14ac:dyDescent="0.25">
      <c r="A1200" s="256" t="s">
        <v>564</v>
      </c>
      <c r="B1200" s="256" t="s">
        <v>565</v>
      </c>
      <c r="C1200" s="256" t="s">
        <v>566</v>
      </c>
      <c r="D1200" s="256" t="s">
        <v>567</v>
      </c>
      <c r="E1200" s="256" t="s">
        <v>568</v>
      </c>
      <c r="F1200" s="256" t="s">
        <v>20</v>
      </c>
      <c r="G1200" s="256" t="s">
        <v>569</v>
      </c>
    </row>
    <row r="1201" spans="1:8" x14ac:dyDescent="0.25">
      <c r="A1201" s="324" t="s">
        <v>6</v>
      </c>
      <c r="B1201" s="312">
        <v>45.45</v>
      </c>
      <c r="C1201" s="312">
        <v>18.18</v>
      </c>
      <c r="D1201" s="312">
        <v>18.18</v>
      </c>
      <c r="E1201" s="312">
        <v>18.18</v>
      </c>
      <c r="F1201" s="312">
        <v>100</v>
      </c>
      <c r="G1201" s="290">
        <v>11</v>
      </c>
    </row>
    <row r="1202" spans="1:8" x14ac:dyDescent="0.25">
      <c r="A1202" s="325" t="s">
        <v>7</v>
      </c>
      <c r="B1202" s="287">
        <v>44.24</v>
      </c>
      <c r="C1202" s="287">
        <v>35.869999999999997</v>
      </c>
      <c r="D1202" s="287">
        <v>11.4</v>
      </c>
      <c r="E1202" s="287">
        <v>8.5</v>
      </c>
      <c r="F1202" s="287">
        <v>100</v>
      </c>
      <c r="G1202" s="288">
        <v>425</v>
      </c>
    </row>
    <row r="1203" spans="1:8" x14ac:dyDescent="0.25">
      <c r="A1203" s="291" t="s">
        <v>64</v>
      </c>
      <c r="B1203" s="287">
        <v>50</v>
      </c>
      <c r="C1203" s="287">
        <v>50</v>
      </c>
      <c r="D1203" s="287">
        <v>0</v>
      </c>
      <c r="E1203" s="287">
        <v>0</v>
      </c>
      <c r="F1203" s="287">
        <v>100</v>
      </c>
      <c r="G1203" s="288">
        <v>2</v>
      </c>
    </row>
    <row r="1204" spans="1:8" x14ac:dyDescent="0.25">
      <c r="A1204" s="291" t="s">
        <v>65</v>
      </c>
      <c r="B1204" s="287">
        <v>0</v>
      </c>
      <c r="C1204" s="287">
        <v>50</v>
      </c>
      <c r="D1204" s="287">
        <v>50</v>
      </c>
      <c r="E1204" s="287">
        <v>0</v>
      </c>
      <c r="F1204" s="287">
        <v>100</v>
      </c>
      <c r="G1204" s="288">
        <v>2</v>
      </c>
    </row>
    <row r="1205" spans="1:8" x14ac:dyDescent="0.25">
      <c r="A1205" s="325" t="s">
        <v>10</v>
      </c>
      <c r="B1205" s="287">
        <v>0</v>
      </c>
      <c r="C1205" s="287">
        <v>50</v>
      </c>
      <c r="D1205" s="287">
        <v>50</v>
      </c>
      <c r="E1205" s="287">
        <v>0</v>
      </c>
      <c r="F1205" s="287">
        <v>100</v>
      </c>
      <c r="G1205" s="288">
        <v>2</v>
      </c>
    </row>
    <row r="1206" spans="1:8" x14ac:dyDescent="0.25">
      <c r="A1206" s="291" t="s">
        <v>66</v>
      </c>
      <c r="B1206" s="287">
        <v>10.16</v>
      </c>
      <c r="C1206" s="287">
        <v>79.680000000000007</v>
      </c>
      <c r="D1206" s="287">
        <v>10.16</v>
      </c>
      <c r="E1206" s="287">
        <v>0</v>
      </c>
      <c r="F1206" s="287">
        <v>100</v>
      </c>
      <c r="G1206" s="288">
        <v>20</v>
      </c>
    </row>
    <row r="1207" spans="1:8" x14ac:dyDescent="0.25">
      <c r="A1207" s="291" t="s">
        <v>18</v>
      </c>
      <c r="B1207" s="287">
        <v>93.19</v>
      </c>
      <c r="C1207" s="287">
        <v>0</v>
      </c>
      <c r="D1207" s="287">
        <v>0</v>
      </c>
      <c r="E1207" s="287">
        <v>6.81</v>
      </c>
      <c r="F1207" s="287">
        <v>100</v>
      </c>
      <c r="G1207" s="288">
        <v>15</v>
      </c>
    </row>
    <row r="1208" spans="1:8" x14ac:dyDescent="0.25">
      <c r="A1208" s="325" t="s">
        <v>68</v>
      </c>
      <c r="B1208" s="287">
        <v>0</v>
      </c>
      <c r="C1208" s="287">
        <v>100</v>
      </c>
      <c r="D1208" s="287">
        <v>0</v>
      </c>
      <c r="E1208" s="287">
        <v>0</v>
      </c>
      <c r="F1208" s="287">
        <v>100</v>
      </c>
      <c r="G1208" s="288">
        <v>1</v>
      </c>
    </row>
    <row r="1209" spans="1:8" ht="15.75" thickBot="1" x14ac:dyDescent="0.3">
      <c r="A1209" s="313" t="s">
        <v>20</v>
      </c>
      <c r="B1209" s="314">
        <v>43.93</v>
      </c>
      <c r="C1209" s="314">
        <v>36.47</v>
      </c>
      <c r="D1209" s="314">
        <v>11.41</v>
      </c>
      <c r="E1209" s="314">
        <v>8.19</v>
      </c>
      <c r="F1209" s="314">
        <v>100</v>
      </c>
      <c r="G1209" s="327">
        <v>478</v>
      </c>
    </row>
    <row r="1210" spans="1:8" ht="15.75" thickTop="1" x14ac:dyDescent="0.25">
      <c r="A1210" s="254"/>
      <c r="B1210" s="254"/>
      <c r="C1210" s="254"/>
      <c r="D1210" s="254"/>
      <c r="E1210" s="254"/>
      <c r="F1210" s="254"/>
      <c r="G1210" s="254"/>
    </row>
    <row r="1213" spans="1:8" x14ac:dyDescent="0.25">
      <c r="A1213" s="221" t="s">
        <v>570</v>
      </c>
      <c r="B1213" s="220"/>
      <c r="C1213" s="220"/>
      <c r="D1213" s="220"/>
      <c r="E1213" s="220"/>
      <c r="F1213" s="220"/>
      <c r="G1213" s="220"/>
      <c r="H1213" s="220"/>
    </row>
    <row r="1214" spans="1:8" ht="15.75" thickBot="1" x14ac:dyDescent="0.3">
      <c r="A1214" s="254"/>
      <c r="B1214" s="254"/>
      <c r="C1214" s="254"/>
      <c r="D1214" s="254"/>
      <c r="E1214" s="254"/>
      <c r="F1214" s="254"/>
      <c r="G1214" s="254"/>
      <c r="H1214" s="254"/>
    </row>
    <row r="1215" spans="1:8" ht="30.75" thickTop="1" x14ac:dyDescent="0.25">
      <c r="A1215" s="256" t="s">
        <v>571</v>
      </c>
      <c r="B1215" s="229" t="s">
        <v>572</v>
      </c>
      <c r="C1215" s="229" t="s">
        <v>573</v>
      </c>
      <c r="D1215" s="229" t="s">
        <v>574</v>
      </c>
      <c r="E1215" s="229" t="s">
        <v>575</v>
      </c>
      <c r="F1215" s="229" t="s">
        <v>576</v>
      </c>
      <c r="G1215" s="229" t="s">
        <v>20</v>
      </c>
      <c r="H1215" s="257" t="s">
        <v>577</v>
      </c>
    </row>
    <row r="1216" spans="1:8" x14ac:dyDescent="0.25">
      <c r="A1216" s="289" t="s">
        <v>6</v>
      </c>
      <c r="B1216" s="312">
        <v>45.45</v>
      </c>
      <c r="C1216" s="312">
        <v>36.36</v>
      </c>
      <c r="D1216" s="312">
        <v>9.09</v>
      </c>
      <c r="E1216" s="312">
        <v>0</v>
      </c>
      <c r="F1216" s="312">
        <v>9.09</v>
      </c>
      <c r="G1216" s="312">
        <v>100</v>
      </c>
      <c r="H1216" s="290">
        <v>11</v>
      </c>
    </row>
    <row r="1217" spans="1:8" x14ac:dyDescent="0.25">
      <c r="A1217" s="291" t="s">
        <v>7</v>
      </c>
      <c r="B1217" s="287">
        <v>50.62</v>
      </c>
      <c r="C1217" s="287">
        <v>35.159999999999997</v>
      </c>
      <c r="D1217" s="287">
        <v>6.98</v>
      </c>
      <c r="E1217" s="287">
        <v>6.3</v>
      </c>
      <c r="F1217" s="287">
        <v>0.94</v>
      </c>
      <c r="G1217" s="287">
        <v>100</v>
      </c>
      <c r="H1217" s="288">
        <v>425</v>
      </c>
    </row>
    <row r="1218" spans="1:8" x14ac:dyDescent="0.25">
      <c r="A1218" s="291" t="s">
        <v>64</v>
      </c>
      <c r="B1218" s="287">
        <v>100</v>
      </c>
      <c r="C1218" s="287">
        <v>0</v>
      </c>
      <c r="D1218" s="287">
        <v>0</v>
      </c>
      <c r="E1218" s="287">
        <v>0</v>
      </c>
      <c r="F1218" s="287">
        <v>0</v>
      </c>
      <c r="G1218" s="287">
        <v>100</v>
      </c>
      <c r="H1218" s="288">
        <v>2</v>
      </c>
    </row>
    <row r="1219" spans="1:8" x14ac:dyDescent="0.25">
      <c r="A1219" s="291" t="s">
        <v>65</v>
      </c>
      <c r="B1219" s="287">
        <v>50</v>
      </c>
      <c r="C1219" s="287">
        <v>50</v>
      </c>
      <c r="D1219" s="287">
        <v>0</v>
      </c>
      <c r="E1219" s="287">
        <v>0</v>
      </c>
      <c r="F1219" s="287">
        <v>0</v>
      </c>
      <c r="G1219" s="287">
        <v>100</v>
      </c>
      <c r="H1219" s="288">
        <v>2</v>
      </c>
    </row>
    <row r="1220" spans="1:8" x14ac:dyDescent="0.25">
      <c r="A1220" s="291" t="s">
        <v>10</v>
      </c>
      <c r="B1220" s="287">
        <v>50</v>
      </c>
      <c r="C1220" s="287">
        <v>50</v>
      </c>
      <c r="D1220" s="287">
        <v>0</v>
      </c>
      <c r="E1220" s="287">
        <v>0</v>
      </c>
      <c r="F1220" s="287">
        <v>0</v>
      </c>
      <c r="G1220" s="287">
        <v>100</v>
      </c>
      <c r="H1220" s="288">
        <v>2</v>
      </c>
    </row>
    <row r="1221" spans="1:8" x14ac:dyDescent="0.25">
      <c r="A1221" s="291" t="s">
        <v>66</v>
      </c>
      <c r="B1221" s="287">
        <v>15.24</v>
      </c>
      <c r="C1221" s="287">
        <v>10.16</v>
      </c>
      <c r="D1221" s="287">
        <v>74.59</v>
      </c>
      <c r="E1221" s="287">
        <v>0</v>
      </c>
      <c r="F1221" s="287">
        <v>0</v>
      </c>
      <c r="G1221" s="287">
        <v>100</v>
      </c>
      <c r="H1221" s="288">
        <v>20</v>
      </c>
    </row>
    <row r="1222" spans="1:8" x14ac:dyDescent="0.25">
      <c r="A1222" s="291" t="s">
        <v>18</v>
      </c>
      <c r="B1222" s="287">
        <v>0</v>
      </c>
      <c r="C1222" s="287">
        <v>0</v>
      </c>
      <c r="D1222" s="287">
        <v>0</v>
      </c>
      <c r="E1222" s="287">
        <v>6.81</v>
      </c>
      <c r="F1222" s="287">
        <v>93.19</v>
      </c>
      <c r="G1222" s="287">
        <v>100</v>
      </c>
      <c r="H1222" s="288">
        <v>15</v>
      </c>
    </row>
    <row r="1223" spans="1:8" x14ac:dyDescent="0.25">
      <c r="A1223" s="291" t="s">
        <v>68</v>
      </c>
      <c r="B1223" s="287">
        <v>0</v>
      </c>
      <c r="C1223" s="287">
        <v>100</v>
      </c>
      <c r="D1223" s="287">
        <v>0</v>
      </c>
      <c r="E1223" s="287">
        <v>0</v>
      </c>
      <c r="F1223" s="287">
        <v>0</v>
      </c>
      <c r="G1223" s="287">
        <v>100</v>
      </c>
      <c r="H1223" s="288">
        <v>1</v>
      </c>
    </row>
    <row r="1224" spans="1:8" ht="15.75" thickBot="1" x14ac:dyDescent="0.3">
      <c r="A1224" s="326" t="s">
        <v>20</v>
      </c>
      <c r="B1224" s="314">
        <v>47.58</v>
      </c>
      <c r="C1224" s="314">
        <v>33.19</v>
      </c>
      <c r="D1224" s="314">
        <v>9.49</v>
      </c>
      <c r="E1224" s="314">
        <v>5.82</v>
      </c>
      <c r="F1224" s="314">
        <v>3.91</v>
      </c>
      <c r="G1224" s="314">
        <v>100</v>
      </c>
      <c r="H1224" s="327">
        <v>478</v>
      </c>
    </row>
    <row r="1225" spans="1:8" ht="15.75" thickTop="1" x14ac:dyDescent="0.25">
      <c r="A1225" s="254"/>
      <c r="B1225" s="254"/>
      <c r="C1225" s="254"/>
      <c r="D1225" s="254"/>
      <c r="E1225" s="254"/>
      <c r="F1225" s="254"/>
      <c r="G1225" s="254"/>
      <c r="H1225" s="254"/>
    </row>
    <row r="1228" spans="1:8" x14ac:dyDescent="0.25">
      <c r="A1228" s="221" t="s">
        <v>578</v>
      </c>
      <c r="B1228" s="220"/>
      <c r="C1228" s="220"/>
      <c r="D1228" s="220"/>
      <c r="E1228" s="220"/>
      <c r="F1228" s="220"/>
      <c r="G1228" s="220"/>
      <c r="H1228" s="220"/>
    </row>
    <row r="1229" spans="1:8" ht="15.75" thickBot="1" x14ac:dyDescent="0.3">
      <c r="A1229" s="319"/>
      <c r="B1229" s="254"/>
      <c r="C1229" s="254"/>
      <c r="D1229" s="254"/>
      <c r="E1229" s="254"/>
      <c r="F1229" s="220"/>
      <c r="G1229" s="220"/>
      <c r="H1229" s="220"/>
    </row>
    <row r="1230" spans="1:8" ht="15.75" thickTop="1" x14ac:dyDescent="0.25">
      <c r="A1230" s="229" t="s">
        <v>51</v>
      </c>
      <c r="B1230" s="251" t="s">
        <v>470</v>
      </c>
      <c r="C1230" s="251" t="s">
        <v>471</v>
      </c>
      <c r="D1230" s="251" t="s">
        <v>20</v>
      </c>
      <c r="E1230" s="251" t="s">
        <v>107</v>
      </c>
      <c r="F1230" s="220"/>
      <c r="G1230" s="220"/>
      <c r="H1230" s="220"/>
    </row>
    <row r="1231" spans="1:8" x14ac:dyDescent="0.25">
      <c r="A1231" s="289" t="s">
        <v>6</v>
      </c>
      <c r="B1231" s="312">
        <v>36.9</v>
      </c>
      <c r="C1231" s="312">
        <v>63.1</v>
      </c>
      <c r="D1231" s="312">
        <v>100</v>
      </c>
      <c r="E1231" s="290">
        <v>30</v>
      </c>
      <c r="F1231" s="220"/>
      <c r="G1231" s="220"/>
      <c r="H1231" s="220"/>
    </row>
    <row r="1232" spans="1:8" x14ac:dyDescent="0.25">
      <c r="A1232" s="291" t="s">
        <v>7</v>
      </c>
      <c r="B1232" s="287">
        <v>20.7</v>
      </c>
      <c r="C1232" s="287">
        <v>79.3</v>
      </c>
      <c r="D1232" s="287">
        <v>100</v>
      </c>
      <c r="E1232" s="288">
        <v>546</v>
      </c>
      <c r="F1232" s="220"/>
      <c r="G1232" s="220"/>
      <c r="H1232" s="220"/>
    </row>
    <row r="1233" spans="1:8" x14ac:dyDescent="0.25">
      <c r="A1233" s="291" t="s">
        <v>64</v>
      </c>
      <c r="B1233" s="287">
        <v>0</v>
      </c>
      <c r="C1233" s="287">
        <v>100</v>
      </c>
      <c r="D1233" s="287">
        <v>100</v>
      </c>
      <c r="E1233" s="288">
        <v>2</v>
      </c>
      <c r="F1233" s="220"/>
      <c r="G1233" s="220"/>
      <c r="H1233" s="220"/>
    </row>
    <row r="1234" spans="1:8" x14ac:dyDescent="0.25">
      <c r="A1234" s="291" t="s">
        <v>65</v>
      </c>
      <c r="B1234" s="287">
        <v>0</v>
      </c>
      <c r="C1234" s="287">
        <v>100</v>
      </c>
      <c r="D1234" s="287">
        <v>100</v>
      </c>
      <c r="E1234" s="288">
        <v>2</v>
      </c>
      <c r="F1234" s="220"/>
      <c r="G1234" s="220"/>
      <c r="H1234" s="220"/>
    </row>
    <row r="1235" spans="1:8" x14ac:dyDescent="0.25">
      <c r="A1235" s="291" t="s">
        <v>10</v>
      </c>
      <c r="B1235" s="287">
        <v>0</v>
      </c>
      <c r="C1235" s="287">
        <v>100</v>
      </c>
      <c r="D1235" s="287">
        <v>100</v>
      </c>
      <c r="E1235" s="288">
        <v>2</v>
      </c>
    </row>
    <row r="1236" spans="1:8" x14ac:dyDescent="0.25">
      <c r="A1236" s="291" t="s">
        <v>66</v>
      </c>
      <c r="B1236" s="287">
        <v>4.8</v>
      </c>
      <c r="C1236" s="287">
        <v>95.2</v>
      </c>
      <c r="D1236" s="287">
        <v>100</v>
      </c>
      <c r="E1236" s="288">
        <v>21</v>
      </c>
    </row>
    <row r="1237" spans="1:8" x14ac:dyDescent="0.25">
      <c r="A1237" s="291" t="s">
        <v>18</v>
      </c>
      <c r="B1237" s="287">
        <v>100</v>
      </c>
      <c r="C1237" s="287">
        <v>0</v>
      </c>
      <c r="D1237" s="287">
        <v>100</v>
      </c>
      <c r="E1237" s="288">
        <v>15</v>
      </c>
    </row>
    <row r="1238" spans="1:8" x14ac:dyDescent="0.25">
      <c r="A1238" s="291" t="s">
        <v>68</v>
      </c>
      <c r="B1238" s="287">
        <v>0</v>
      </c>
      <c r="C1238" s="287">
        <v>100</v>
      </c>
      <c r="D1238" s="287">
        <v>100</v>
      </c>
      <c r="E1238" s="288">
        <v>1</v>
      </c>
    </row>
    <row r="1239" spans="1:8" x14ac:dyDescent="0.25">
      <c r="A1239" s="291" t="s">
        <v>19</v>
      </c>
      <c r="B1239" s="287">
        <v>33.299999999999997</v>
      </c>
      <c r="C1239" s="287">
        <v>66.7</v>
      </c>
      <c r="D1239" s="287">
        <v>100</v>
      </c>
      <c r="E1239" s="288">
        <v>3</v>
      </c>
    </row>
    <row r="1240" spans="1:8" x14ac:dyDescent="0.25">
      <c r="A1240" s="291" t="s">
        <v>48</v>
      </c>
      <c r="B1240" s="287">
        <v>0</v>
      </c>
      <c r="C1240" s="287">
        <v>100</v>
      </c>
      <c r="D1240" s="287">
        <v>100</v>
      </c>
      <c r="E1240" s="288">
        <v>11</v>
      </c>
    </row>
    <row r="1241" spans="1:8" ht="15.75" thickBot="1" x14ac:dyDescent="0.3">
      <c r="A1241" s="326" t="s">
        <v>20</v>
      </c>
      <c r="B1241" s="314">
        <v>22.3</v>
      </c>
      <c r="C1241" s="314">
        <v>77.7</v>
      </c>
      <c r="D1241" s="314">
        <v>100</v>
      </c>
      <c r="E1241" s="327">
        <v>632</v>
      </c>
    </row>
    <row r="1242" spans="1:8" ht="15.75" thickTop="1" x14ac:dyDescent="0.25">
      <c r="A1242" s="254"/>
      <c r="B1242" s="254"/>
      <c r="C1242" s="254"/>
      <c r="D1242" s="254"/>
      <c r="E1242" s="254"/>
    </row>
    <row r="1245" spans="1:8" x14ac:dyDescent="0.25">
      <c r="A1245" s="221" t="s">
        <v>579</v>
      </c>
      <c r="B1245" s="220"/>
      <c r="C1245" s="220"/>
      <c r="D1245" s="220"/>
      <c r="E1245" s="220"/>
    </row>
    <row r="1246" spans="1:8" ht="15.75" thickBot="1" x14ac:dyDescent="0.3">
      <c r="A1246" s="221"/>
      <c r="B1246" s="220"/>
      <c r="C1246" s="220"/>
      <c r="D1246" s="220"/>
      <c r="E1246" s="220"/>
    </row>
    <row r="1247" spans="1:8" ht="15.75" thickTop="1" x14ac:dyDescent="0.25">
      <c r="A1247" s="229" t="s">
        <v>160</v>
      </c>
      <c r="B1247" s="251" t="s">
        <v>470</v>
      </c>
      <c r="C1247" s="251" t="s">
        <v>471</v>
      </c>
      <c r="D1247" s="251" t="s">
        <v>20</v>
      </c>
      <c r="E1247" s="251" t="s">
        <v>74</v>
      </c>
    </row>
    <row r="1248" spans="1:8" x14ac:dyDescent="0.25">
      <c r="A1248" s="226" t="s">
        <v>103</v>
      </c>
      <c r="B1248" s="240">
        <v>31.3</v>
      </c>
      <c r="C1248" s="240">
        <v>68.7</v>
      </c>
      <c r="D1248" s="239">
        <v>100</v>
      </c>
      <c r="E1248" s="240">
        <v>91</v>
      </c>
    </row>
    <row r="1249" spans="1:7" x14ac:dyDescent="0.25">
      <c r="A1249" s="223" t="s">
        <v>104</v>
      </c>
      <c r="B1249" s="243">
        <v>12.9</v>
      </c>
      <c r="C1249" s="243">
        <v>87.1</v>
      </c>
      <c r="D1249" s="242">
        <v>100</v>
      </c>
      <c r="E1249" s="243">
        <v>431</v>
      </c>
    </row>
    <row r="1250" spans="1:7" x14ac:dyDescent="0.25">
      <c r="A1250" s="223" t="s">
        <v>105</v>
      </c>
      <c r="B1250" s="243">
        <v>36.700000000000003</v>
      </c>
      <c r="C1250" s="243">
        <v>63.3</v>
      </c>
      <c r="D1250" s="242">
        <v>100</v>
      </c>
      <c r="E1250" s="243">
        <v>60</v>
      </c>
    </row>
    <row r="1251" spans="1:7" x14ac:dyDescent="0.25">
      <c r="A1251" s="228" t="s">
        <v>122</v>
      </c>
      <c r="B1251" s="246">
        <v>68.599999999999994</v>
      </c>
      <c r="C1251" s="246">
        <v>31.4</v>
      </c>
      <c r="D1251" s="245">
        <v>100</v>
      </c>
      <c r="E1251" s="246">
        <v>51</v>
      </c>
    </row>
    <row r="1252" spans="1:7" ht="15.75" thickBot="1" x14ac:dyDescent="0.3">
      <c r="A1252" s="235" t="s">
        <v>20</v>
      </c>
      <c r="B1252" s="249">
        <v>22.3</v>
      </c>
      <c r="C1252" s="249">
        <v>77.7</v>
      </c>
      <c r="D1252" s="248">
        <v>100</v>
      </c>
      <c r="E1252" s="249">
        <v>632</v>
      </c>
    </row>
    <row r="1253" spans="1:7" ht="15.75" thickTop="1" x14ac:dyDescent="0.25">
      <c r="A1253" s="220"/>
      <c r="B1253" s="220"/>
      <c r="C1253" s="220"/>
      <c r="D1253" s="220"/>
      <c r="E1253" s="220"/>
    </row>
    <row r="1256" spans="1:7" x14ac:dyDescent="0.25">
      <c r="A1256" s="221" t="s">
        <v>580</v>
      </c>
      <c r="B1256" s="220"/>
      <c r="C1256" s="220"/>
      <c r="D1256" s="220"/>
      <c r="E1256" s="220"/>
    </row>
    <row r="1257" spans="1:7" ht="15.75" thickBot="1" x14ac:dyDescent="0.3">
      <c r="A1257" s="221"/>
      <c r="B1257" s="220"/>
      <c r="C1257" s="220"/>
      <c r="D1257" s="220"/>
      <c r="E1257" s="220"/>
    </row>
    <row r="1258" spans="1:7" ht="15.75" thickTop="1" x14ac:dyDescent="0.25">
      <c r="A1258" s="229" t="s">
        <v>581</v>
      </c>
      <c r="B1258" s="251" t="s">
        <v>470</v>
      </c>
      <c r="C1258" s="251" t="s">
        <v>471</v>
      </c>
      <c r="D1258" s="251" t="s">
        <v>20</v>
      </c>
      <c r="E1258" s="220"/>
    </row>
    <row r="1259" spans="1:7" x14ac:dyDescent="0.25">
      <c r="A1259" s="226" t="s">
        <v>582</v>
      </c>
      <c r="B1259" s="239">
        <v>42.9</v>
      </c>
      <c r="C1259" s="239">
        <v>57.1</v>
      </c>
      <c r="D1259" s="239">
        <v>100</v>
      </c>
      <c r="E1259" s="220"/>
    </row>
    <row r="1260" spans="1:7" x14ac:dyDescent="0.25">
      <c r="A1260" s="223" t="s">
        <v>583</v>
      </c>
      <c r="B1260" s="242">
        <v>40.6</v>
      </c>
      <c r="C1260" s="242">
        <v>59.4</v>
      </c>
      <c r="D1260" s="242">
        <v>100</v>
      </c>
      <c r="E1260" s="220"/>
    </row>
    <row r="1261" spans="1:7" x14ac:dyDescent="0.25">
      <c r="A1261" s="223" t="s">
        <v>584</v>
      </c>
      <c r="B1261" s="242">
        <v>20.100000000000001</v>
      </c>
      <c r="C1261" s="242">
        <v>79.900000000000006</v>
      </c>
      <c r="D1261" s="242">
        <v>100</v>
      </c>
      <c r="E1261" s="220"/>
    </row>
    <row r="1262" spans="1:7" x14ac:dyDescent="0.25">
      <c r="A1262" s="223" t="s">
        <v>585</v>
      </c>
      <c r="B1262" s="242">
        <v>22.2</v>
      </c>
      <c r="C1262" s="242">
        <v>77.8</v>
      </c>
      <c r="D1262" s="242">
        <v>100</v>
      </c>
      <c r="E1262" s="220"/>
    </row>
    <row r="1263" spans="1:7" x14ac:dyDescent="0.25">
      <c r="A1263" s="223" t="s">
        <v>586</v>
      </c>
      <c r="B1263" s="242">
        <v>35.5</v>
      </c>
      <c r="C1263" s="242">
        <v>64.5</v>
      </c>
      <c r="D1263" s="242">
        <v>100</v>
      </c>
      <c r="E1263" s="220"/>
    </row>
    <row r="1264" spans="1:7" x14ac:dyDescent="0.25">
      <c r="A1264" s="223" t="s">
        <v>587</v>
      </c>
      <c r="B1264" s="242">
        <v>5</v>
      </c>
      <c r="C1264" s="242">
        <v>95</v>
      </c>
      <c r="D1264" s="242">
        <v>100</v>
      </c>
      <c r="E1264" s="220"/>
      <c r="F1264" s="220"/>
      <c r="G1264" s="220"/>
    </row>
    <row r="1265" spans="1:7" x14ac:dyDescent="0.25">
      <c r="A1265" s="223" t="s">
        <v>588</v>
      </c>
      <c r="B1265" s="242">
        <v>35.700000000000003</v>
      </c>
      <c r="C1265" s="242">
        <v>64.3</v>
      </c>
      <c r="D1265" s="242">
        <v>100</v>
      </c>
      <c r="E1265" s="220"/>
      <c r="F1265" s="220"/>
      <c r="G1265" s="220"/>
    </row>
    <row r="1266" spans="1:7" x14ac:dyDescent="0.25">
      <c r="A1266" s="223" t="s">
        <v>589</v>
      </c>
      <c r="B1266" s="242">
        <v>34.799999999999997</v>
      </c>
      <c r="C1266" s="242">
        <v>65.2</v>
      </c>
      <c r="D1266" s="242">
        <v>100</v>
      </c>
      <c r="E1266" s="220"/>
      <c r="F1266" s="220"/>
      <c r="G1266" s="220"/>
    </row>
    <row r="1267" spans="1:7" x14ac:dyDescent="0.25">
      <c r="A1267" s="228" t="s">
        <v>590</v>
      </c>
      <c r="B1267" s="245">
        <v>16.899999999999999</v>
      </c>
      <c r="C1267" s="245">
        <v>83.1</v>
      </c>
      <c r="D1267" s="245">
        <v>100</v>
      </c>
      <c r="E1267" s="220"/>
      <c r="F1267" s="220"/>
      <c r="G1267" s="220"/>
    </row>
    <row r="1268" spans="1:7" ht="15.75" thickBot="1" x14ac:dyDescent="0.3">
      <c r="A1268" s="235" t="s">
        <v>20</v>
      </c>
      <c r="B1268" s="248">
        <v>28.2</v>
      </c>
      <c r="C1268" s="248">
        <v>71.8</v>
      </c>
      <c r="D1268" s="248">
        <v>100</v>
      </c>
      <c r="E1268" s="220"/>
      <c r="F1268" s="220"/>
      <c r="G1268" s="220"/>
    </row>
    <row r="1269" spans="1:7" ht="15.75" thickTop="1" x14ac:dyDescent="0.25">
      <c r="A1269" s="220"/>
      <c r="B1269" s="220"/>
      <c r="C1269" s="220"/>
      <c r="D1269" s="220"/>
      <c r="E1269" s="220"/>
      <c r="F1269" s="220"/>
      <c r="G1269" s="220"/>
    </row>
    <row r="1272" spans="1:7" x14ac:dyDescent="0.25">
      <c r="A1272" s="221" t="s">
        <v>591</v>
      </c>
      <c r="B1272" s="220"/>
      <c r="C1272" s="220"/>
      <c r="D1272" s="220"/>
      <c r="E1272" s="220"/>
      <c r="F1272" s="220"/>
      <c r="G1272" s="220"/>
    </row>
    <row r="1273" spans="1:7" ht="15.75" thickBot="1" x14ac:dyDescent="0.3">
      <c r="A1273" s="221"/>
      <c r="B1273" s="220"/>
      <c r="C1273" s="220"/>
      <c r="D1273" s="220"/>
      <c r="E1273" s="220"/>
      <c r="F1273" s="236"/>
      <c r="G1273" s="220"/>
    </row>
    <row r="1274" spans="1:7" ht="30.75" thickTop="1" x14ac:dyDescent="0.25">
      <c r="A1274" s="229" t="s">
        <v>592</v>
      </c>
      <c r="B1274" s="230" t="s">
        <v>103</v>
      </c>
      <c r="C1274" s="230" t="s">
        <v>104</v>
      </c>
      <c r="D1274" s="230" t="s">
        <v>105</v>
      </c>
      <c r="E1274" s="230" t="s">
        <v>122</v>
      </c>
      <c r="F1274" s="229" t="s">
        <v>20</v>
      </c>
      <c r="G1274" s="230" t="s">
        <v>107</v>
      </c>
    </row>
    <row r="1275" spans="1:7" x14ac:dyDescent="0.25">
      <c r="A1275" s="223" t="s">
        <v>593</v>
      </c>
      <c r="B1275" s="232">
        <v>32.9</v>
      </c>
      <c r="C1275" s="232">
        <v>60.65</v>
      </c>
      <c r="D1275" s="232">
        <v>4.55</v>
      </c>
      <c r="E1275" s="232">
        <v>1.9</v>
      </c>
      <c r="F1275" s="492">
        <v>100</v>
      </c>
      <c r="G1275" s="278">
        <v>11979</v>
      </c>
    </row>
    <row r="1276" spans="1:7" x14ac:dyDescent="0.25">
      <c r="A1276" s="223" t="s">
        <v>594</v>
      </c>
      <c r="B1276" s="232">
        <v>16.39</v>
      </c>
      <c r="C1276" s="232">
        <v>72.47</v>
      </c>
      <c r="D1276" s="232">
        <v>6.01</v>
      </c>
      <c r="E1276" s="232">
        <v>5.13</v>
      </c>
      <c r="F1276" s="492">
        <v>100</v>
      </c>
      <c r="G1276" s="278">
        <v>1131</v>
      </c>
    </row>
    <row r="1277" spans="1:7" x14ac:dyDescent="0.25">
      <c r="A1277" s="223" t="s">
        <v>595</v>
      </c>
      <c r="B1277" s="232">
        <v>28.65</v>
      </c>
      <c r="C1277" s="232">
        <v>52.58</v>
      </c>
      <c r="D1277" s="232">
        <v>10.52</v>
      </c>
      <c r="E1277" s="232">
        <v>8.25</v>
      </c>
      <c r="F1277" s="492">
        <v>100</v>
      </c>
      <c r="G1277" s="278">
        <v>1369</v>
      </c>
    </row>
    <row r="1278" spans="1:7" x14ac:dyDescent="0.25">
      <c r="A1278" s="223" t="s">
        <v>596</v>
      </c>
      <c r="B1278" s="232">
        <v>7.37</v>
      </c>
      <c r="C1278" s="232">
        <v>59.1</v>
      </c>
      <c r="D1278" s="232">
        <v>16.96</v>
      </c>
      <c r="E1278" s="232">
        <v>16.57</v>
      </c>
      <c r="F1278" s="492">
        <v>100</v>
      </c>
      <c r="G1278" s="278">
        <v>254</v>
      </c>
    </row>
    <row r="1279" spans="1:7" ht="15.75" thickBot="1" x14ac:dyDescent="0.3">
      <c r="A1279" s="231" t="s">
        <v>597</v>
      </c>
      <c r="B1279" s="233">
        <v>20.62</v>
      </c>
      <c r="C1279" s="233">
        <v>68.13</v>
      </c>
      <c r="D1279" s="233">
        <v>7.59</v>
      </c>
      <c r="E1279" s="233">
        <v>3.65</v>
      </c>
      <c r="F1279" s="493">
        <v>100</v>
      </c>
      <c r="G1279" s="279">
        <v>6084</v>
      </c>
    </row>
    <row r="1280" spans="1:7" ht="15.75" thickTop="1" x14ac:dyDescent="0.25">
      <c r="A1280" s="220"/>
      <c r="B1280" s="220"/>
      <c r="C1280" s="220"/>
      <c r="D1280" s="220"/>
      <c r="E1280" s="220"/>
      <c r="F1280" s="220"/>
      <c r="G1280" s="220"/>
    </row>
    <row r="1283" spans="1:10" x14ac:dyDescent="0.25">
      <c r="A1283" s="221" t="s">
        <v>598</v>
      </c>
      <c r="B1283" s="220"/>
      <c r="C1283" s="220"/>
      <c r="D1283" s="220"/>
      <c r="E1283" s="220"/>
      <c r="F1283" s="220"/>
      <c r="G1283" s="220"/>
    </row>
    <row r="1284" spans="1:10" ht="15.75" thickBot="1" x14ac:dyDescent="0.3">
      <c r="A1284" s="221"/>
      <c r="B1284" s="220"/>
      <c r="C1284" s="220"/>
      <c r="D1284" s="220"/>
      <c r="E1284" s="220"/>
      <c r="F1284" s="220"/>
      <c r="G1284" s="220"/>
    </row>
    <row r="1285" spans="1:10" ht="15.75" thickTop="1" x14ac:dyDescent="0.25">
      <c r="A1285" s="229" t="s">
        <v>599</v>
      </c>
      <c r="B1285" s="251" t="s">
        <v>470</v>
      </c>
      <c r="C1285" s="251" t="s">
        <v>471</v>
      </c>
      <c r="D1285" s="251" t="s">
        <v>20</v>
      </c>
      <c r="E1285" s="251" t="s">
        <v>107</v>
      </c>
      <c r="F1285" s="220"/>
      <c r="G1285" s="220"/>
    </row>
    <row r="1286" spans="1:10" x14ac:dyDescent="0.25">
      <c r="A1286" s="226" t="s">
        <v>600</v>
      </c>
      <c r="B1286" s="239">
        <v>59</v>
      </c>
      <c r="C1286" s="239">
        <v>41</v>
      </c>
      <c r="D1286" s="239">
        <v>100</v>
      </c>
      <c r="E1286" s="241">
        <v>6084</v>
      </c>
      <c r="F1286" s="220"/>
      <c r="G1286" s="220"/>
    </row>
    <row r="1287" spans="1:10" x14ac:dyDescent="0.25">
      <c r="A1287" s="223" t="s">
        <v>601</v>
      </c>
      <c r="B1287" s="242">
        <v>59</v>
      </c>
      <c r="C1287" s="242">
        <v>41</v>
      </c>
      <c r="D1287" s="242">
        <v>100</v>
      </c>
      <c r="E1287" s="244">
        <v>6084</v>
      </c>
      <c r="F1287" s="220"/>
      <c r="G1287" s="220"/>
    </row>
    <row r="1288" spans="1:10" ht="15.75" thickBot="1" x14ac:dyDescent="0.3">
      <c r="A1288" s="231" t="s">
        <v>602</v>
      </c>
      <c r="B1288" s="263">
        <v>46</v>
      </c>
      <c r="C1288" s="263">
        <v>54</v>
      </c>
      <c r="D1288" s="263">
        <v>100</v>
      </c>
      <c r="E1288" s="280">
        <v>6084</v>
      </c>
      <c r="F1288" s="220"/>
      <c r="G1288" s="220"/>
    </row>
    <row r="1289" spans="1:10" ht="15.75" thickTop="1" x14ac:dyDescent="0.25">
      <c r="A1289" s="220"/>
      <c r="B1289" s="220"/>
      <c r="C1289" s="220"/>
      <c r="D1289" s="220"/>
      <c r="E1289" s="220"/>
      <c r="F1289" s="220"/>
      <c r="G1289" s="220"/>
    </row>
    <row r="1292" spans="1:10" x14ac:dyDescent="0.25">
      <c r="A1292" s="221" t="s">
        <v>603</v>
      </c>
      <c r="B1292" s="220"/>
      <c r="C1292" s="220"/>
      <c r="D1292" s="220"/>
      <c r="E1292" s="220"/>
      <c r="F1292" s="220"/>
      <c r="G1292" s="220"/>
      <c r="H1292" s="220"/>
      <c r="I1292" s="220"/>
      <c r="J1292" s="220"/>
    </row>
    <row r="1293" spans="1:10" ht="15.75" thickBot="1" x14ac:dyDescent="0.3">
      <c r="A1293" s="221"/>
      <c r="B1293" s="220"/>
      <c r="C1293" s="220"/>
      <c r="D1293" s="220"/>
      <c r="E1293" s="220"/>
      <c r="F1293" s="236"/>
      <c r="G1293" s="220"/>
      <c r="H1293" s="220"/>
      <c r="I1293" s="220"/>
      <c r="J1293" s="220"/>
    </row>
    <row r="1294" spans="1:10" ht="15.75" thickTop="1" x14ac:dyDescent="0.25">
      <c r="A1294" s="281" t="s">
        <v>604</v>
      </c>
      <c r="B1294" s="282">
        <v>1</v>
      </c>
      <c r="C1294" s="282">
        <v>2</v>
      </c>
      <c r="D1294" s="282">
        <v>3</v>
      </c>
      <c r="E1294" s="282">
        <v>4</v>
      </c>
      <c r="F1294" s="282">
        <v>5</v>
      </c>
      <c r="G1294" s="282">
        <v>6</v>
      </c>
      <c r="H1294" s="282">
        <v>7</v>
      </c>
      <c r="I1294" s="282" t="s">
        <v>20</v>
      </c>
      <c r="J1294" s="282" t="s">
        <v>107</v>
      </c>
    </row>
    <row r="1295" spans="1:10" x14ac:dyDescent="0.25">
      <c r="A1295" s="223" t="s">
        <v>605</v>
      </c>
      <c r="B1295" s="242">
        <v>82.75</v>
      </c>
      <c r="C1295" s="242">
        <v>15.54</v>
      </c>
      <c r="D1295" s="242">
        <v>1.41</v>
      </c>
      <c r="E1295" s="242">
        <v>0.28999999999999998</v>
      </c>
      <c r="F1295" s="242">
        <v>0.01</v>
      </c>
      <c r="G1295" s="242">
        <v>0</v>
      </c>
      <c r="H1295" s="242">
        <v>0</v>
      </c>
      <c r="I1295" s="242">
        <v>100</v>
      </c>
      <c r="J1295" s="244">
        <v>10169</v>
      </c>
    </row>
    <row r="1296" spans="1:10" x14ac:dyDescent="0.25">
      <c r="A1296" s="223" t="s">
        <v>606</v>
      </c>
      <c r="B1296" s="242">
        <v>21.48</v>
      </c>
      <c r="C1296" s="242">
        <v>57.29</v>
      </c>
      <c r="D1296" s="242">
        <v>18.88</v>
      </c>
      <c r="E1296" s="242">
        <v>0.57999999999999996</v>
      </c>
      <c r="F1296" s="242">
        <v>1.17</v>
      </c>
      <c r="G1296" s="242">
        <v>0</v>
      </c>
      <c r="H1296" s="242">
        <v>0.57999999999999996</v>
      </c>
      <c r="I1296" s="242">
        <v>100</v>
      </c>
      <c r="J1296" s="244">
        <v>171</v>
      </c>
    </row>
    <row r="1297" spans="1:10" x14ac:dyDescent="0.25">
      <c r="A1297" s="223" t="s">
        <v>607</v>
      </c>
      <c r="B1297" s="242">
        <v>26.12</v>
      </c>
      <c r="C1297" s="242">
        <v>70.53</v>
      </c>
      <c r="D1297" s="242">
        <v>3.24</v>
      </c>
      <c r="E1297" s="242">
        <v>0.08</v>
      </c>
      <c r="F1297" s="242">
        <v>0</v>
      </c>
      <c r="G1297" s="242">
        <v>0</v>
      </c>
      <c r="H1297" s="242">
        <v>0.03</v>
      </c>
      <c r="I1297" s="242">
        <v>100</v>
      </c>
      <c r="J1297" s="244">
        <v>3727</v>
      </c>
    </row>
    <row r="1298" spans="1:10" x14ac:dyDescent="0.25">
      <c r="A1298" s="223" t="s">
        <v>608</v>
      </c>
      <c r="B1298" s="242">
        <v>25.94</v>
      </c>
      <c r="C1298" s="242">
        <v>56.99</v>
      </c>
      <c r="D1298" s="242">
        <v>14.95</v>
      </c>
      <c r="E1298" s="242">
        <v>1.82</v>
      </c>
      <c r="F1298" s="242">
        <v>0</v>
      </c>
      <c r="G1298" s="242">
        <v>0</v>
      </c>
      <c r="H1298" s="242">
        <v>0.3</v>
      </c>
      <c r="I1298" s="242">
        <v>100</v>
      </c>
      <c r="J1298" s="244">
        <v>329</v>
      </c>
    </row>
    <row r="1299" spans="1:10" x14ac:dyDescent="0.25">
      <c r="A1299" s="223" t="s">
        <v>99</v>
      </c>
      <c r="B1299" s="242">
        <v>73.8</v>
      </c>
      <c r="C1299" s="242">
        <v>20.39</v>
      </c>
      <c r="D1299" s="242">
        <v>5.45</v>
      </c>
      <c r="E1299" s="242">
        <v>7.0000000000000007E-2</v>
      </c>
      <c r="F1299" s="242">
        <v>0.15</v>
      </c>
      <c r="G1299" s="242">
        <v>7.0000000000000007E-2</v>
      </c>
      <c r="H1299" s="242">
        <v>7.0000000000000007E-2</v>
      </c>
      <c r="I1299" s="242">
        <v>100</v>
      </c>
      <c r="J1299" s="244">
        <v>1375</v>
      </c>
    </row>
    <row r="1300" spans="1:10" x14ac:dyDescent="0.25">
      <c r="A1300" s="223" t="s">
        <v>609</v>
      </c>
      <c r="B1300" s="242">
        <v>62.96</v>
      </c>
      <c r="C1300" s="242">
        <v>32.229999999999997</v>
      </c>
      <c r="D1300" s="242">
        <v>3.59</v>
      </c>
      <c r="E1300" s="242">
        <v>0.9</v>
      </c>
      <c r="F1300" s="242">
        <v>7.0000000000000007E-2</v>
      </c>
      <c r="G1300" s="242">
        <v>0.2</v>
      </c>
      <c r="H1300" s="242">
        <v>7.0000000000000007E-2</v>
      </c>
      <c r="I1300" s="242">
        <v>100</v>
      </c>
      <c r="J1300" s="244">
        <v>1523</v>
      </c>
    </row>
    <row r="1301" spans="1:10" ht="15.75" thickBot="1" x14ac:dyDescent="0.3">
      <c r="A1301" s="231" t="s">
        <v>174</v>
      </c>
      <c r="B1301" s="263">
        <v>31.35</v>
      </c>
      <c r="C1301" s="263">
        <v>56.28</v>
      </c>
      <c r="D1301" s="263">
        <v>10.82</v>
      </c>
      <c r="E1301" s="263">
        <v>1.24</v>
      </c>
      <c r="F1301" s="263">
        <v>0.13</v>
      </c>
      <c r="G1301" s="263">
        <v>0.04</v>
      </c>
      <c r="H1301" s="263">
        <v>0.13</v>
      </c>
      <c r="I1301" s="263">
        <v>100</v>
      </c>
      <c r="J1301" s="280">
        <v>2284</v>
      </c>
    </row>
    <row r="1302" spans="1:10" ht="15.75" thickTop="1" x14ac:dyDescent="0.25">
      <c r="A1302" s="223"/>
      <c r="B1302" s="220"/>
      <c r="C1302" s="220"/>
      <c r="D1302" s="220"/>
      <c r="E1302" s="220"/>
      <c r="F1302" s="220"/>
      <c r="G1302" s="220"/>
      <c r="H1302" s="220"/>
      <c r="I1302" s="220"/>
      <c r="J1302" s="220"/>
    </row>
    <row r="1305" spans="1:10" x14ac:dyDescent="0.25">
      <c r="A1305" s="221" t="s">
        <v>610</v>
      </c>
      <c r="B1305" s="220"/>
      <c r="C1305" s="220"/>
      <c r="D1305" s="220"/>
      <c r="E1305" s="220"/>
      <c r="F1305" s="220"/>
      <c r="G1305" s="220"/>
      <c r="H1305" s="220"/>
      <c r="I1305" s="220"/>
      <c r="J1305" s="220"/>
    </row>
    <row r="1306" spans="1:10" ht="15.75" thickBot="1" x14ac:dyDescent="0.3">
      <c r="A1306" s="221"/>
      <c r="B1306" s="220"/>
      <c r="C1306" s="220"/>
      <c r="D1306" s="220"/>
      <c r="E1306" s="220"/>
      <c r="F1306" s="220"/>
      <c r="G1306" s="220"/>
      <c r="H1306" s="220"/>
      <c r="I1306" s="220"/>
      <c r="J1306" s="220"/>
    </row>
    <row r="1307" spans="1:10" ht="15.75" thickTop="1" x14ac:dyDescent="0.25">
      <c r="A1307" s="229" t="s">
        <v>611</v>
      </c>
      <c r="B1307" s="251" t="s">
        <v>470</v>
      </c>
      <c r="C1307" s="251" t="s">
        <v>471</v>
      </c>
      <c r="D1307" s="251" t="s">
        <v>20</v>
      </c>
      <c r="E1307" s="251" t="s">
        <v>107</v>
      </c>
    </row>
    <row r="1308" spans="1:10" x14ac:dyDescent="0.25">
      <c r="A1308" s="226" t="s">
        <v>612</v>
      </c>
      <c r="B1308" s="239">
        <v>91</v>
      </c>
      <c r="C1308" s="239">
        <v>9</v>
      </c>
      <c r="D1308" s="239">
        <v>100</v>
      </c>
      <c r="E1308" s="241">
        <v>12172</v>
      </c>
    </row>
    <row r="1309" spans="1:10" x14ac:dyDescent="0.25">
      <c r="A1309" s="223" t="s">
        <v>613</v>
      </c>
      <c r="B1309" s="242">
        <v>4</v>
      </c>
      <c r="C1309" s="242">
        <v>96</v>
      </c>
      <c r="D1309" s="242">
        <v>100</v>
      </c>
      <c r="E1309" s="244">
        <v>12172</v>
      </c>
    </row>
    <row r="1310" spans="1:10" x14ac:dyDescent="0.25">
      <c r="A1310" s="223" t="s">
        <v>614</v>
      </c>
      <c r="B1310" s="242">
        <v>0</v>
      </c>
      <c r="C1310" s="242">
        <v>100</v>
      </c>
      <c r="D1310" s="242">
        <v>100</v>
      </c>
      <c r="E1310" s="244">
        <v>12172</v>
      </c>
    </row>
    <row r="1311" spans="1:10" x14ac:dyDescent="0.25">
      <c r="A1311" s="223" t="s">
        <v>615</v>
      </c>
      <c r="B1311" s="242">
        <v>0</v>
      </c>
      <c r="C1311" s="242">
        <v>100</v>
      </c>
      <c r="D1311" s="242">
        <v>100</v>
      </c>
      <c r="E1311" s="244">
        <v>12172</v>
      </c>
    </row>
    <row r="1312" spans="1:10" x14ac:dyDescent="0.25">
      <c r="A1312" s="223" t="s">
        <v>616</v>
      </c>
      <c r="B1312" s="242">
        <v>10</v>
      </c>
      <c r="C1312" s="242">
        <v>90</v>
      </c>
      <c r="D1312" s="242">
        <v>100</v>
      </c>
      <c r="E1312" s="244">
        <v>12172</v>
      </c>
    </row>
    <row r="1313" spans="1:6" x14ac:dyDescent="0.25">
      <c r="A1313" s="223" t="s">
        <v>617</v>
      </c>
      <c r="B1313" s="242">
        <v>4</v>
      </c>
      <c r="C1313" s="242">
        <v>96</v>
      </c>
      <c r="D1313" s="242">
        <v>100</v>
      </c>
      <c r="E1313" s="244">
        <v>12172</v>
      </c>
    </row>
    <row r="1314" spans="1:6" x14ac:dyDescent="0.25">
      <c r="A1314" s="223" t="s">
        <v>618</v>
      </c>
      <c r="B1314" s="242">
        <v>1</v>
      </c>
      <c r="C1314" s="242">
        <v>99</v>
      </c>
      <c r="D1314" s="242">
        <v>100</v>
      </c>
      <c r="E1314" s="244">
        <v>12172</v>
      </c>
    </row>
    <row r="1315" spans="1:6" x14ac:dyDescent="0.25">
      <c r="A1315" s="223" t="s">
        <v>619</v>
      </c>
      <c r="B1315" s="242">
        <v>2</v>
      </c>
      <c r="C1315" s="242">
        <v>98</v>
      </c>
      <c r="D1315" s="242">
        <v>100</v>
      </c>
      <c r="E1315" s="244">
        <v>12172</v>
      </c>
    </row>
    <row r="1316" spans="1:6" x14ac:dyDescent="0.25">
      <c r="A1316" s="223" t="s">
        <v>620</v>
      </c>
      <c r="B1316" s="242">
        <v>0</v>
      </c>
      <c r="C1316" s="242">
        <v>100</v>
      </c>
      <c r="D1316" s="242">
        <v>100</v>
      </c>
      <c r="E1316" s="244">
        <v>12172</v>
      </c>
    </row>
    <row r="1317" spans="1:6" x14ac:dyDescent="0.25">
      <c r="A1317" s="223" t="s">
        <v>621</v>
      </c>
      <c r="B1317" s="242">
        <v>4</v>
      </c>
      <c r="C1317" s="242">
        <v>96</v>
      </c>
      <c r="D1317" s="242">
        <v>100</v>
      </c>
      <c r="E1317" s="244">
        <v>12172</v>
      </c>
    </row>
    <row r="1318" spans="1:6" x14ac:dyDescent="0.25">
      <c r="A1318" s="223" t="s">
        <v>622</v>
      </c>
      <c r="B1318" s="242">
        <v>0</v>
      </c>
      <c r="C1318" s="242">
        <v>100</v>
      </c>
      <c r="D1318" s="242">
        <v>100</v>
      </c>
      <c r="E1318" s="244">
        <v>12172</v>
      </c>
    </row>
    <row r="1319" spans="1:6" x14ac:dyDescent="0.25">
      <c r="A1319" s="223" t="s">
        <v>623</v>
      </c>
      <c r="B1319" s="242">
        <v>7</v>
      </c>
      <c r="C1319" s="242">
        <v>93</v>
      </c>
      <c r="D1319" s="242">
        <v>100</v>
      </c>
      <c r="E1319" s="244">
        <v>12172</v>
      </c>
    </row>
    <row r="1320" spans="1:6" ht="15.75" thickBot="1" x14ac:dyDescent="0.3">
      <c r="A1320" s="231" t="s">
        <v>624</v>
      </c>
      <c r="B1320" s="263">
        <v>10</v>
      </c>
      <c r="C1320" s="263">
        <v>90</v>
      </c>
      <c r="D1320" s="263">
        <v>100</v>
      </c>
      <c r="E1320" s="280">
        <v>12172</v>
      </c>
    </row>
    <row r="1321" spans="1:6" ht="15.75" thickTop="1" x14ac:dyDescent="0.25">
      <c r="A1321" s="220"/>
      <c r="B1321" s="220"/>
      <c r="C1321" s="220"/>
      <c r="D1321" s="220"/>
      <c r="E1321" s="220"/>
    </row>
    <row r="1324" spans="1:6" x14ac:dyDescent="0.25">
      <c r="A1324" s="221" t="s">
        <v>625</v>
      </c>
      <c r="B1324" s="220"/>
      <c r="C1324" s="220"/>
      <c r="D1324" s="220"/>
      <c r="E1324" s="220"/>
      <c r="F1324" s="220"/>
    </row>
    <row r="1325" spans="1:6" ht="15.75" thickBot="1" x14ac:dyDescent="0.3">
      <c r="A1325" s="221"/>
      <c r="B1325" s="220"/>
      <c r="C1325" s="220"/>
      <c r="D1325" s="220"/>
      <c r="E1325" s="220"/>
      <c r="F1325" s="236"/>
    </row>
    <row r="1326" spans="1:6" ht="15.75" thickTop="1" x14ac:dyDescent="0.25">
      <c r="A1326" s="281" t="s">
        <v>611</v>
      </c>
      <c r="B1326" s="282">
        <v>2012</v>
      </c>
      <c r="C1326" s="282">
        <v>2013</v>
      </c>
      <c r="D1326" s="282">
        <v>2014</v>
      </c>
      <c r="E1326" s="282">
        <v>2015</v>
      </c>
      <c r="F1326" s="282">
        <v>2016</v>
      </c>
    </row>
    <row r="1327" spans="1:6" x14ac:dyDescent="0.25">
      <c r="A1327" s="226" t="s">
        <v>612</v>
      </c>
      <c r="B1327" s="239">
        <v>54.49</v>
      </c>
      <c r="C1327" s="239">
        <v>54.75</v>
      </c>
      <c r="D1327" s="239">
        <v>54.08</v>
      </c>
      <c r="E1327" s="239">
        <v>52.98</v>
      </c>
      <c r="F1327" s="239">
        <v>52.36</v>
      </c>
    </row>
    <row r="1328" spans="1:6" x14ac:dyDescent="0.25">
      <c r="A1328" s="223" t="s">
        <v>613</v>
      </c>
      <c r="B1328" s="242">
        <v>2.9</v>
      </c>
      <c r="C1328" s="242">
        <v>3.29</v>
      </c>
      <c r="D1328" s="242">
        <v>3.52</v>
      </c>
      <c r="E1328" s="242">
        <v>3.17</v>
      </c>
      <c r="F1328" s="242">
        <v>3.46</v>
      </c>
    </row>
    <row r="1329" spans="1:6" x14ac:dyDescent="0.25">
      <c r="A1329" s="223" t="s">
        <v>614</v>
      </c>
      <c r="B1329" s="242">
        <v>0.24</v>
      </c>
      <c r="C1329" s="242">
        <v>0.22</v>
      </c>
      <c r="D1329" s="242">
        <v>0.26</v>
      </c>
      <c r="E1329" s="242">
        <v>0.25</v>
      </c>
      <c r="F1329" s="242">
        <v>0.21</v>
      </c>
    </row>
    <row r="1330" spans="1:6" x14ac:dyDescent="0.25">
      <c r="A1330" s="223" t="s">
        <v>615</v>
      </c>
      <c r="B1330" s="242">
        <v>0.09</v>
      </c>
      <c r="C1330" s="242">
        <v>0.27</v>
      </c>
      <c r="D1330" s="242">
        <v>0.24</v>
      </c>
      <c r="E1330" s="242">
        <v>0.27</v>
      </c>
      <c r="F1330" s="242">
        <v>0.42</v>
      </c>
    </row>
    <row r="1331" spans="1:6" x14ac:dyDescent="0.25">
      <c r="A1331" s="223" t="s">
        <v>616</v>
      </c>
      <c r="B1331" s="242">
        <v>5.52</v>
      </c>
      <c r="C1331" s="242">
        <v>4.95</v>
      </c>
      <c r="D1331" s="242">
        <v>5.87</v>
      </c>
      <c r="E1331" s="242">
        <v>6.19</v>
      </c>
      <c r="F1331" s="242">
        <v>6.39</v>
      </c>
    </row>
    <row r="1332" spans="1:6" x14ac:dyDescent="0.25">
      <c r="A1332" s="223" t="s">
        <v>617</v>
      </c>
      <c r="B1332" s="242">
        <v>1.94</v>
      </c>
      <c r="C1332" s="242">
        <v>1.67</v>
      </c>
      <c r="D1332" s="242">
        <v>1.87</v>
      </c>
      <c r="E1332" s="242">
        <v>2.13</v>
      </c>
      <c r="F1332" s="242">
        <v>2</v>
      </c>
    </row>
    <row r="1333" spans="1:6" x14ac:dyDescent="0.25">
      <c r="A1333" s="223" t="s">
        <v>618</v>
      </c>
      <c r="B1333" s="242">
        <v>0.46</v>
      </c>
      <c r="C1333" s="242">
        <v>0.48</v>
      </c>
      <c r="D1333" s="242">
        <v>0.53</v>
      </c>
      <c r="E1333" s="242">
        <v>0.59</v>
      </c>
      <c r="F1333" s="242">
        <v>0.62</v>
      </c>
    </row>
    <row r="1334" spans="1:6" x14ac:dyDescent="0.25">
      <c r="A1334" s="223" t="s">
        <v>619</v>
      </c>
      <c r="B1334" s="242">
        <v>1.4</v>
      </c>
      <c r="C1334" s="242">
        <v>1.46</v>
      </c>
      <c r="D1334" s="242">
        <v>1.56</v>
      </c>
      <c r="E1334" s="242">
        <v>1.55</v>
      </c>
      <c r="F1334" s="242">
        <v>1.51</v>
      </c>
    </row>
    <row r="1335" spans="1:6" x14ac:dyDescent="0.25">
      <c r="A1335" s="223" t="s">
        <v>620</v>
      </c>
      <c r="B1335" s="242">
        <v>0.47</v>
      </c>
      <c r="C1335" s="242">
        <v>0.34</v>
      </c>
      <c r="D1335" s="242">
        <v>0.3</v>
      </c>
      <c r="E1335" s="242">
        <v>0.37</v>
      </c>
      <c r="F1335" s="242">
        <v>0.31</v>
      </c>
    </row>
    <row r="1336" spans="1:6" x14ac:dyDescent="0.25">
      <c r="A1336" s="223" t="s">
        <v>621</v>
      </c>
      <c r="B1336" s="242">
        <v>21.51</v>
      </c>
      <c r="C1336" s="242">
        <v>21.25</v>
      </c>
      <c r="D1336" s="242">
        <v>21.15</v>
      </c>
      <c r="E1336" s="242">
        <v>21.66</v>
      </c>
      <c r="F1336" s="242">
        <v>21.82</v>
      </c>
    </row>
    <row r="1337" spans="1:6" x14ac:dyDescent="0.25">
      <c r="A1337" s="223" t="s">
        <v>622</v>
      </c>
      <c r="B1337" s="242">
        <v>0.25</v>
      </c>
      <c r="C1337" s="242">
        <v>0.38</v>
      </c>
      <c r="D1337" s="242">
        <v>0.57999999999999996</v>
      </c>
      <c r="E1337" s="242">
        <v>0.64</v>
      </c>
      <c r="F1337" s="242">
        <v>0.92</v>
      </c>
    </row>
    <row r="1338" spans="1:6" x14ac:dyDescent="0.25">
      <c r="A1338" s="223" t="s">
        <v>623</v>
      </c>
      <c r="B1338" s="242">
        <v>4.58</v>
      </c>
      <c r="C1338" s="242">
        <v>4.58</v>
      </c>
      <c r="D1338" s="242">
        <v>4.12</v>
      </c>
      <c r="E1338" s="242">
        <v>4.2</v>
      </c>
      <c r="F1338" s="242">
        <v>4.1500000000000004</v>
      </c>
    </row>
    <row r="1339" spans="1:6" x14ac:dyDescent="0.25">
      <c r="A1339" s="228" t="s">
        <v>624</v>
      </c>
      <c r="B1339" s="245">
        <v>6.14</v>
      </c>
      <c r="C1339" s="245">
        <v>6.38</v>
      </c>
      <c r="D1339" s="245">
        <v>5.92</v>
      </c>
      <c r="E1339" s="245">
        <v>6.01</v>
      </c>
      <c r="F1339" s="245">
        <v>5.84</v>
      </c>
    </row>
    <row r="1340" spans="1:6" ht="15.75" thickBot="1" x14ac:dyDescent="0.3">
      <c r="A1340" s="235" t="s">
        <v>20</v>
      </c>
      <c r="B1340" s="248">
        <v>100</v>
      </c>
      <c r="C1340" s="248">
        <v>100</v>
      </c>
      <c r="D1340" s="248">
        <v>100</v>
      </c>
      <c r="E1340" s="248">
        <v>100</v>
      </c>
      <c r="F1340" s="248">
        <v>100</v>
      </c>
    </row>
    <row r="1341" spans="1:6" ht="15.75" thickTop="1" x14ac:dyDescent="0.25">
      <c r="A1341" s="220"/>
      <c r="B1341" s="220"/>
      <c r="C1341" s="220"/>
      <c r="D1341" s="220"/>
      <c r="E1341" s="220"/>
      <c r="F1341" s="220"/>
    </row>
    <row r="1344" spans="1:6" x14ac:dyDescent="0.25">
      <c r="A1344" s="221" t="s">
        <v>626</v>
      </c>
      <c r="B1344" s="220"/>
      <c r="C1344" s="220"/>
      <c r="D1344" s="220"/>
      <c r="E1344" s="220"/>
      <c r="F1344" s="220"/>
    </row>
    <row r="1345" spans="1:11" ht="15.75" thickBot="1" x14ac:dyDescent="0.3">
      <c r="A1345" s="221"/>
      <c r="B1345" s="220"/>
      <c r="C1345" s="220"/>
      <c r="D1345" s="220"/>
      <c r="E1345" s="220"/>
      <c r="F1345" s="236"/>
    </row>
    <row r="1346" spans="1:11" ht="15.75" thickTop="1" x14ac:dyDescent="0.25">
      <c r="A1346" s="281" t="s">
        <v>611</v>
      </c>
      <c r="B1346" s="282">
        <v>2012</v>
      </c>
      <c r="C1346" s="282">
        <v>2013</v>
      </c>
      <c r="D1346" s="282">
        <v>2014</v>
      </c>
      <c r="E1346" s="282">
        <v>2015</v>
      </c>
      <c r="F1346" s="282">
        <v>2016</v>
      </c>
    </row>
    <row r="1347" spans="1:11" x14ac:dyDescent="0.25">
      <c r="A1347" s="223" t="s">
        <v>627</v>
      </c>
      <c r="B1347" s="244">
        <v>602</v>
      </c>
      <c r="C1347" s="244">
        <v>604</v>
      </c>
      <c r="D1347" s="244">
        <v>869</v>
      </c>
      <c r="E1347" s="244">
        <v>937</v>
      </c>
      <c r="F1347" s="244">
        <v>1008</v>
      </c>
    </row>
    <row r="1348" spans="1:11" x14ac:dyDescent="0.25">
      <c r="A1348" s="223" t="s">
        <v>617</v>
      </c>
      <c r="B1348" s="244">
        <v>202</v>
      </c>
      <c r="C1348" s="244">
        <v>217</v>
      </c>
      <c r="D1348" s="244">
        <v>276</v>
      </c>
      <c r="E1348" s="244">
        <v>374</v>
      </c>
      <c r="F1348" s="244">
        <v>294</v>
      </c>
    </row>
    <row r="1349" spans="1:11" x14ac:dyDescent="0.25">
      <c r="A1349" s="223" t="s">
        <v>628</v>
      </c>
      <c r="B1349" s="244">
        <v>261</v>
      </c>
      <c r="C1349" s="244">
        <v>361</v>
      </c>
      <c r="D1349" s="244">
        <v>419</v>
      </c>
      <c r="E1349" s="244">
        <v>431</v>
      </c>
      <c r="F1349" s="244">
        <v>435</v>
      </c>
    </row>
    <row r="1350" spans="1:11" ht="15.75" thickBot="1" x14ac:dyDescent="0.3">
      <c r="A1350" s="231" t="s">
        <v>619</v>
      </c>
      <c r="B1350" s="280">
        <v>180</v>
      </c>
      <c r="C1350" s="280">
        <v>226</v>
      </c>
      <c r="D1350" s="280">
        <v>262</v>
      </c>
      <c r="E1350" s="280">
        <v>279</v>
      </c>
      <c r="F1350" s="280">
        <v>294</v>
      </c>
    </row>
    <row r="1351" spans="1:11" ht="15.75" thickTop="1" x14ac:dyDescent="0.25">
      <c r="A1351" s="220"/>
      <c r="B1351" s="220"/>
      <c r="C1351" s="220"/>
      <c r="D1351" s="220"/>
      <c r="E1351" s="220"/>
      <c r="F1351" s="220"/>
      <c r="G1351" s="220"/>
    </row>
    <row r="1354" spans="1:11" ht="21" x14ac:dyDescent="0.35">
      <c r="A1354" s="215" t="s">
        <v>630</v>
      </c>
    </row>
    <row r="1357" spans="1:11" ht="17.25" x14ac:dyDescent="0.25">
      <c r="A1357" s="214" t="s">
        <v>631</v>
      </c>
    </row>
    <row r="1358" spans="1:11" ht="15.75" thickBot="1" x14ac:dyDescent="0.3"/>
    <row r="1359" spans="1:11" s="317" customFormat="1" ht="53.25" thickTop="1" thickBot="1" x14ac:dyDescent="0.3">
      <c r="A1359" s="340" t="s">
        <v>81</v>
      </c>
      <c r="B1359" s="341" t="s">
        <v>632</v>
      </c>
      <c r="C1359" s="341" t="s">
        <v>633</v>
      </c>
      <c r="D1359" s="341" t="s">
        <v>634</v>
      </c>
      <c r="E1359" s="341" t="s">
        <v>20</v>
      </c>
      <c r="F1359" s="316"/>
      <c r="G1359" s="316"/>
      <c r="H1359" s="316"/>
      <c r="I1359" s="316"/>
      <c r="J1359" s="316"/>
      <c r="K1359" s="316"/>
    </row>
    <row r="1360" spans="1:11" x14ac:dyDescent="0.25">
      <c r="A1360" s="334" t="s">
        <v>84</v>
      </c>
      <c r="B1360" s="335">
        <v>16.02</v>
      </c>
      <c r="C1360" s="335">
        <v>0.17</v>
      </c>
      <c r="D1360" s="335">
        <v>0.05</v>
      </c>
      <c r="E1360" s="335">
        <v>16.27</v>
      </c>
    </row>
    <row r="1361" spans="1:11" x14ac:dyDescent="0.25">
      <c r="A1361" s="44" t="s">
        <v>85</v>
      </c>
      <c r="B1361" s="139">
        <v>9.75</v>
      </c>
      <c r="C1361" s="139">
        <v>0.03</v>
      </c>
      <c r="D1361" s="139">
        <v>0.01</v>
      </c>
      <c r="E1361" s="139">
        <v>9.7799999999999994</v>
      </c>
    </row>
    <row r="1362" spans="1:11" x14ac:dyDescent="0.25">
      <c r="A1362" s="44" t="s">
        <v>86</v>
      </c>
      <c r="B1362" s="139">
        <v>32.489999999999995</v>
      </c>
      <c r="C1362" s="139">
        <v>0</v>
      </c>
      <c r="D1362" s="139" t="s">
        <v>635</v>
      </c>
      <c r="E1362" s="139">
        <v>32.5</v>
      </c>
    </row>
    <row r="1363" spans="1:11" x14ac:dyDescent="0.25">
      <c r="A1363" s="44" t="s">
        <v>87</v>
      </c>
      <c r="B1363" s="139">
        <v>17.79</v>
      </c>
      <c r="C1363" s="139">
        <v>0.03</v>
      </c>
      <c r="D1363" s="139" t="s">
        <v>635</v>
      </c>
      <c r="E1363" s="139">
        <v>17.79</v>
      </c>
    </row>
    <row r="1364" spans="1:11" ht="15.75" thickBot="1" x14ac:dyDescent="0.3">
      <c r="A1364" s="336" t="s">
        <v>88</v>
      </c>
      <c r="B1364" s="337">
        <v>23.49</v>
      </c>
      <c r="C1364" s="337">
        <v>0.15</v>
      </c>
      <c r="D1364" s="337" t="s">
        <v>635</v>
      </c>
      <c r="E1364" s="337">
        <v>23.67</v>
      </c>
    </row>
    <row r="1365" spans="1:11" ht="15.75" thickBot="1" x14ac:dyDescent="0.3">
      <c r="A1365" s="338" t="s">
        <v>20</v>
      </c>
      <c r="B1365" s="339">
        <f>SUM(B1360:B1364)</f>
        <v>99.539999999999978</v>
      </c>
      <c r="C1365" s="339">
        <f t="shared" ref="C1365:E1365" si="29">SUM(C1360:C1364)</f>
        <v>0.38</v>
      </c>
      <c r="D1365" s="339">
        <f t="shared" si="29"/>
        <v>6.0000000000000005E-2</v>
      </c>
      <c r="E1365" s="339">
        <f t="shared" si="29"/>
        <v>100.01</v>
      </c>
    </row>
    <row r="1366" spans="1:11" ht="15.75" thickTop="1" x14ac:dyDescent="0.25"/>
    <row r="1369" spans="1:11" ht="17.25" x14ac:dyDescent="0.25">
      <c r="A1369" s="214" t="s">
        <v>636</v>
      </c>
    </row>
    <row r="1370" spans="1:11" ht="15.75" thickBot="1" x14ac:dyDescent="0.3"/>
    <row r="1371" spans="1:11" s="317" customFormat="1" ht="53.25" thickTop="1" thickBot="1" x14ac:dyDescent="0.3">
      <c r="A1371" s="340" t="s">
        <v>637</v>
      </c>
      <c r="B1371" s="341" t="s">
        <v>632</v>
      </c>
      <c r="C1371" s="341" t="s">
        <v>633</v>
      </c>
      <c r="D1371" s="341" t="s">
        <v>634</v>
      </c>
      <c r="E1371" s="341" t="s">
        <v>20</v>
      </c>
      <c r="G1371" s="316"/>
      <c r="H1371" s="316"/>
      <c r="I1371" s="316"/>
      <c r="J1371" s="316"/>
      <c r="K1371" s="316"/>
    </row>
    <row r="1372" spans="1:11" x14ac:dyDescent="0.25">
      <c r="A1372" s="342" t="s">
        <v>6</v>
      </c>
      <c r="B1372" s="343">
        <v>0.04</v>
      </c>
      <c r="C1372" s="343">
        <v>0</v>
      </c>
      <c r="D1372" s="343">
        <v>0</v>
      </c>
      <c r="E1372" s="343">
        <v>0.04</v>
      </c>
    </row>
    <row r="1373" spans="1:11" x14ac:dyDescent="0.25">
      <c r="A1373" s="344" t="s">
        <v>7</v>
      </c>
      <c r="B1373" s="345">
        <v>9.92</v>
      </c>
      <c r="C1373" s="345">
        <v>0.01</v>
      </c>
      <c r="D1373" s="345">
        <v>0</v>
      </c>
      <c r="E1373" s="345">
        <v>9.93</v>
      </c>
    </row>
    <row r="1374" spans="1:11" x14ac:dyDescent="0.25">
      <c r="A1374" s="344" t="s">
        <v>64</v>
      </c>
      <c r="B1374" s="345">
        <v>0</v>
      </c>
      <c r="C1374" s="345">
        <v>0</v>
      </c>
      <c r="D1374" s="345">
        <v>0</v>
      </c>
      <c r="E1374" s="345">
        <v>0</v>
      </c>
    </row>
    <row r="1375" spans="1:11" x14ac:dyDescent="0.25">
      <c r="A1375" s="344" t="s">
        <v>65</v>
      </c>
      <c r="B1375" s="345">
        <v>1.1600000000000001</v>
      </c>
      <c r="C1375" s="345">
        <v>0</v>
      </c>
      <c r="D1375" s="345">
        <v>0</v>
      </c>
      <c r="E1375" s="345">
        <v>1.1599999999999999</v>
      </c>
    </row>
    <row r="1376" spans="1:11" x14ac:dyDescent="0.25">
      <c r="A1376" s="344" t="s">
        <v>10</v>
      </c>
      <c r="B1376" s="345">
        <v>0</v>
      </c>
      <c r="C1376" s="345">
        <v>0</v>
      </c>
      <c r="D1376" s="345">
        <v>0</v>
      </c>
      <c r="E1376" s="345">
        <v>0</v>
      </c>
    </row>
    <row r="1377" spans="1:5" x14ac:dyDescent="0.25">
      <c r="A1377" s="344" t="s">
        <v>66</v>
      </c>
      <c r="B1377" s="345">
        <v>49.01</v>
      </c>
      <c r="C1377" s="345">
        <v>0.17</v>
      </c>
      <c r="D1377" s="345">
        <v>0.06</v>
      </c>
      <c r="E1377" s="345">
        <v>49.24</v>
      </c>
    </row>
    <row r="1378" spans="1:5" x14ac:dyDescent="0.25">
      <c r="A1378" s="344" t="s">
        <v>12</v>
      </c>
      <c r="B1378" s="345">
        <v>0.03</v>
      </c>
      <c r="C1378" s="345">
        <v>0</v>
      </c>
      <c r="D1378" s="345">
        <v>0</v>
      </c>
      <c r="E1378" s="345">
        <v>0.03</v>
      </c>
    </row>
    <row r="1379" spans="1:5" x14ac:dyDescent="0.25">
      <c r="A1379" s="344" t="s">
        <v>13</v>
      </c>
      <c r="B1379" s="345">
        <v>27.08</v>
      </c>
      <c r="C1379" s="345">
        <v>0.09</v>
      </c>
      <c r="D1379" s="345">
        <v>0</v>
      </c>
      <c r="E1379" s="345">
        <v>27.16</v>
      </c>
    </row>
    <row r="1380" spans="1:5" x14ac:dyDescent="0.25">
      <c r="A1380" s="344" t="s">
        <v>14</v>
      </c>
      <c r="B1380" s="345">
        <v>0.67</v>
      </c>
      <c r="C1380" s="345">
        <v>0</v>
      </c>
      <c r="D1380" s="345">
        <v>0</v>
      </c>
      <c r="E1380" s="345">
        <v>0.67</v>
      </c>
    </row>
    <row r="1381" spans="1:5" x14ac:dyDescent="0.25">
      <c r="A1381" s="344" t="s">
        <v>16</v>
      </c>
      <c r="B1381" s="345">
        <v>0.08</v>
      </c>
      <c r="C1381" s="345">
        <v>0</v>
      </c>
      <c r="D1381" s="345">
        <v>0</v>
      </c>
      <c r="E1381" s="345">
        <v>0.08</v>
      </c>
    </row>
    <row r="1382" spans="1:5" x14ac:dyDescent="0.25">
      <c r="A1382" s="344" t="s">
        <v>67</v>
      </c>
      <c r="B1382" s="345">
        <v>0.47</v>
      </c>
      <c r="C1382" s="345">
        <v>0.01</v>
      </c>
      <c r="D1382" s="345">
        <v>0</v>
      </c>
      <c r="E1382" s="345">
        <v>0.48</v>
      </c>
    </row>
    <row r="1383" spans="1:5" x14ac:dyDescent="0.25">
      <c r="A1383" s="344" t="s">
        <v>18</v>
      </c>
      <c r="B1383" s="345">
        <v>0.82</v>
      </c>
      <c r="C1383" s="345">
        <v>0</v>
      </c>
      <c r="D1383" s="345">
        <v>0</v>
      </c>
      <c r="E1383" s="345">
        <v>0.82</v>
      </c>
    </row>
    <row r="1384" spans="1:5" x14ac:dyDescent="0.25">
      <c r="A1384" s="344" t="s">
        <v>19</v>
      </c>
      <c r="B1384" s="345">
        <v>0.16</v>
      </c>
      <c r="C1384" s="345">
        <v>0.02</v>
      </c>
      <c r="D1384" s="345">
        <v>0</v>
      </c>
      <c r="E1384" s="345">
        <v>0.18</v>
      </c>
    </row>
    <row r="1385" spans="1:5" ht="15.75" thickBot="1" x14ac:dyDescent="0.3">
      <c r="A1385" s="346" t="s">
        <v>48</v>
      </c>
      <c r="B1385" s="347">
        <v>10.199999999999999</v>
      </c>
      <c r="C1385" s="347">
        <v>0.02</v>
      </c>
      <c r="D1385" s="347">
        <v>0</v>
      </c>
      <c r="E1385" s="347">
        <v>10.220000000000001</v>
      </c>
    </row>
    <row r="1386" spans="1:5" ht="15.75" thickBot="1" x14ac:dyDescent="0.3">
      <c r="A1386" s="338" t="s">
        <v>20</v>
      </c>
      <c r="B1386" s="339">
        <v>99.61999999999999</v>
      </c>
      <c r="C1386" s="339">
        <v>0.32</v>
      </c>
      <c r="D1386" s="339">
        <v>0.06</v>
      </c>
      <c r="E1386" s="339">
        <v>100</v>
      </c>
    </row>
    <row r="1387" spans="1:5" ht="15.75" thickTop="1" x14ac:dyDescent="0.25"/>
    <row r="1390" spans="1:5" ht="17.25" x14ac:dyDescent="0.25">
      <c r="A1390" s="214" t="s">
        <v>638</v>
      </c>
    </row>
    <row r="1391" spans="1:5" ht="15.75" thickBot="1" x14ac:dyDescent="0.3"/>
    <row r="1392" spans="1:5" ht="16.5" thickTop="1" thickBot="1" x14ac:dyDescent="0.3">
      <c r="A1392" s="352" t="s">
        <v>639</v>
      </c>
      <c r="B1392" s="353" t="s">
        <v>640</v>
      </c>
      <c r="C1392" s="353" t="s">
        <v>641</v>
      </c>
      <c r="D1392" s="353" t="s">
        <v>20</v>
      </c>
    </row>
    <row r="1393" spans="1:4" x14ac:dyDescent="0.25">
      <c r="A1393" s="342" t="s">
        <v>6</v>
      </c>
      <c r="B1393" s="350">
        <v>0.74</v>
      </c>
      <c r="C1393" s="350">
        <v>0.06</v>
      </c>
      <c r="D1393" s="350">
        <v>0.79</v>
      </c>
    </row>
    <row r="1394" spans="1:4" x14ac:dyDescent="0.25">
      <c r="A1394" s="344" t="s">
        <v>7</v>
      </c>
      <c r="B1394" s="349">
        <v>8.51</v>
      </c>
      <c r="C1394" s="349">
        <v>3.47</v>
      </c>
      <c r="D1394" s="349">
        <v>11.98</v>
      </c>
    </row>
    <row r="1395" spans="1:4" x14ac:dyDescent="0.25">
      <c r="A1395" s="344" t="s">
        <v>64</v>
      </c>
      <c r="B1395" s="349">
        <v>0</v>
      </c>
      <c r="C1395" s="349">
        <v>0</v>
      </c>
      <c r="D1395" s="349">
        <v>0</v>
      </c>
    </row>
    <row r="1396" spans="1:4" x14ac:dyDescent="0.25">
      <c r="A1396" s="344" t="s">
        <v>65</v>
      </c>
      <c r="B1396" s="349">
        <v>0.53</v>
      </c>
      <c r="C1396" s="349">
        <v>0.33</v>
      </c>
      <c r="D1396" s="349">
        <v>0.86</v>
      </c>
    </row>
    <row r="1397" spans="1:4" x14ac:dyDescent="0.25">
      <c r="A1397" s="344" t="s">
        <v>10</v>
      </c>
      <c r="B1397" s="349">
        <v>0.04</v>
      </c>
      <c r="C1397" s="349">
        <v>0</v>
      </c>
      <c r="D1397" s="349">
        <v>0.04</v>
      </c>
    </row>
    <row r="1398" spans="1:4" x14ac:dyDescent="0.25">
      <c r="A1398" s="344" t="s">
        <v>66</v>
      </c>
      <c r="B1398" s="349">
        <v>20.05</v>
      </c>
      <c r="C1398" s="349">
        <v>23.630000000000003</v>
      </c>
      <c r="D1398" s="349">
        <v>43.669999999999995</v>
      </c>
    </row>
    <row r="1399" spans="1:4" x14ac:dyDescent="0.25">
      <c r="A1399" s="344" t="s">
        <v>12</v>
      </c>
      <c r="B1399" s="349">
        <v>0.08</v>
      </c>
      <c r="C1399" s="349">
        <v>0.01</v>
      </c>
      <c r="D1399" s="349">
        <v>0.09</v>
      </c>
    </row>
    <row r="1400" spans="1:4" x14ac:dyDescent="0.25">
      <c r="A1400" s="344" t="s">
        <v>13</v>
      </c>
      <c r="B1400" s="349">
        <v>18.98</v>
      </c>
      <c r="C1400" s="349">
        <v>8.99</v>
      </c>
      <c r="D1400" s="349">
        <v>27.97</v>
      </c>
    </row>
    <row r="1401" spans="1:4" x14ac:dyDescent="0.25">
      <c r="A1401" s="344" t="s">
        <v>14</v>
      </c>
      <c r="B1401" s="349">
        <v>0.84</v>
      </c>
      <c r="C1401" s="349">
        <v>0.18</v>
      </c>
      <c r="D1401" s="349">
        <v>1.02</v>
      </c>
    </row>
    <row r="1402" spans="1:4" x14ac:dyDescent="0.25">
      <c r="A1402" s="344" t="s">
        <v>16</v>
      </c>
      <c r="B1402" s="349">
        <v>0.06</v>
      </c>
      <c r="C1402" s="349">
        <v>0.04</v>
      </c>
      <c r="D1402" s="349">
        <v>0.1</v>
      </c>
    </row>
    <row r="1403" spans="1:4" x14ac:dyDescent="0.25">
      <c r="A1403" s="344" t="s">
        <v>67</v>
      </c>
      <c r="B1403" s="349">
        <v>0.41000000000000003</v>
      </c>
      <c r="C1403" s="349">
        <v>0.19</v>
      </c>
      <c r="D1403" s="349">
        <v>0.6</v>
      </c>
    </row>
    <row r="1404" spans="1:4" x14ac:dyDescent="0.25">
      <c r="A1404" s="344" t="s">
        <v>18</v>
      </c>
      <c r="B1404" s="349">
        <v>0.66</v>
      </c>
      <c r="C1404" s="349">
        <v>0.53</v>
      </c>
      <c r="D1404" s="349">
        <v>1.1900000000000002</v>
      </c>
    </row>
    <row r="1405" spans="1:4" x14ac:dyDescent="0.25">
      <c r="A1405" s="344" t="s">
        <v>19</v>
      </c>
      <c r="B1405" s="349">
        <v>0.15</v>
      </c>
      <c r="C1405" s="349">
        <v>0.05</v>
      </c>
      <c r="D1405" s="349">
        <v>0.2</v>
      </c>
    </row>
    <row r="1406" spans="1:4" ht="15.75" thickBot="1" x14ac:dyDescent="0.3">
      <c r="A1406" s="346" t="s">
        <v>48</v>
      </c>
      <c r="B1406" s="351">
        <v>8.7999999999999989</v>
      </c>
      <c r="C1406" s="351">
        <v>2.69</v>
      </c>
      <c r="D1406" s="351">
        <v>11.49</v>
      </c>
    </row>
    <row r="1407" spans="1:4" ht="15.75" thickBot="1" x14ac:dyDescent="0.3">
      <c r="A1407" s="354" t="s">
        <v>20</v>
      </c>
      <c r="B1407" s="355">
        <v>59.830000000000005</v>
      </c>
      <c r="C1407" s="355">
        <v>40.17</v>
      </c>
      <c r="D1407" s="355">
        <v>100</v>
      </c>
    </row>
    <row r="1408" spans="1:4" ht="15.75" thickTop="1" x14ac:dyDescent="0.25"/>
    <row r="1411" spans="1:7" ht="17.25" x14ac:dyDescent="0.25">
      <c r="A1411" s="221" t="s">
        <v>642</v>
      </c>
    </row>
    <row r="1412" spans="1:7" ht="15.75" thickBot="1" x14ac:dyDescent="0.3"/>
    <row r="1413" spans="1:7" ht="16.5" thickTop="1" thickBot="1" x14ac:dyDescent="0.3">
      <c r="A1413" s="357" t="s">
        <v>51</v>
      </c>
      <c r="B1413" s="358" t="s">
        <v>163</v>
      </c>
      <c r="C1413" s="358" t="s">
        <v>164</v>
      </c>
      <c r="D1413" s="358" t="s">
        <v>165</v>
      </c>
      <c r="E1413" s="358" t="s">
        <v>166</v>
      </c>
      <c r="F1413" s="358" t="s">
        <v>167</v>
      </c>
      <c r="G1413" s="358" t="s">
        <v>20</v>
      </c>
    </row>
    <row r="1414" spans="1:7" x14ac:dyDescent="0.25">
      <c r="A1414" s="342" t="s">
        <v>6</v>
      </c>
      <c r="B1414" s="350">
        <v>0</v>
      </c>
      <c r="C1414" s="350">
        <v>0.01</v>
      </c>
      <c r="D1414" s="350">
        <v>0</v>
      </c>
      <c r="E1414" s="350">
        <v>0.02</v>
      </c>
      <c r="F1414" s="350">
        <v>0</v>
      </c>
      <c r="G1414" s="350">
        <v>0.04</v>
      </c>
    </row>
    <row r="1415" spans="1:7" x14ac:dyDescent="0.25">
      <c r="A1415" s="344" t="s">
        <v>7</v>
      </c>
      <c r="B1415" s="349">
        <v>8.34</v>
      </c>
      <c r="C1415" s="349">
        <v>1.5599999999999998</v>
      </c>
      <c r="D1415" s="349">
        <v>0.02</v>
      </c>
      <c r="E1415" s="349">
        <v>0.01</v>
      </c>
      <c r="F1415" s="349">
        <v>0</v>
      </c>
      <c r="G1415" s="349">
        <v>9.93</v>
      </c>
    </row>
    <row r="1416" spans="1:7" x14ac:dyDescent="0.25">
      <c r="A1416" s="344" t="s">
        <v>64</v>
      </c>
      <c r="B1416" s="349">
        <v>0</v>
      </c>
      <c r="C1416" s="349">
        <v>0</v>
      </c>
      <c r="D1416" s="349">
        <v>0</v>
      </c>
      <c r="E1416" s="349">
        <v>0</v>
      </c>
      <c r="F1416" s="349">
        <v>0</v>
      </c>
      <c r="G1416" s="349">
        <v>0</v>
      </c>
    </row>
    <row r="1417" spans="1:7" x14ac:dyDescent="0.25">
      <c r="A1417" s="344" t="s">
        <v>65</v>
      </c>
      <c r="B1417" s="349">
        <v>1.1499999999999999</v>
      </c>
      <c r="C1417" s="349">
        <v>0.01</v>
      </c>
      <c r="D1417" s="349">
        <v>0</v>
      </c>
      <c r="E1417" s="349">
        <v>0</v>
      </c>
      <c r="F1417" s="349">
        <v>0</v>
      </c>
      <c r="G1417" s="349">
        <v>1.1599999999999999</v>
      </c>
    </row>
    <row r="1418" spans="1:7" x14ac:dyDescent="0.25">
      <c r="A1418" s="344" t="s">
        <v>10</v>
      </c>
      <c r="B1418" s="349">
        <v>0</v>
      </c>
      <c r="C1418" s="349">
        <v>0</v>
      </c>
      <c r="D1418" s="349">
        <v>0</v>
      </c>
      <c r="E1418" s="349">
        <v>0</v>
      </c>
      <c r="F1418" s="349">
        <v>0</v>
      </c>
      <c r="G1418" s="349">
        <v>0</v>
      </c>
    </row>
    <row r="1419" spans="1:7" x14ac:dyDescent="0.25">
      <c r="A1419" s="344" t="s">
        <v>66</v>
      </c>
      <c r="B1419" s="349">
        <v>48.870000000000005</v>
      </c>
      <c r="C1419" s="349">
        <v>0.28999999999999998</v>
      </c>
      <c r="D1419" s="349">
        <v>0.08</v>
      </c>
      <c r="E1419" s="349">
        <v>0</v>
      </c>
      <c r="F1419" s="349">
        <v>0</v>
      </c>
      <c r="G1419" s="349">
        <v>49.24</v>
      </c>
    </row>
    <row r="1420" spans="1:7" x14ac:dyDescent="0.25">
      <c r="A1420" s="344" t="s">
        <v>12</v>
      </c>
      <c r="B1420" s="349">
        <v>0.01</v>
      </c>
      <c r="C1420" s="349">
        <v>0.01</v>
      </c>
      <c r="D1420" s="349">
        <v>0.01</v>
      </c>
      <c r="E1420" s="349">
        <v>0</v>
      </c>
      <c r="F1420" s="349">
        <v>0</v>
      </c>
      <c r="G1420" s="349">
        <v>0.03</v>
      </c>
    </row>
    <row r="1421" spans="1:7" x14ac:dyDescent="0.25">
      <c r="A1421" s="344" t="s">
        <v>13</v>
      </c>
      <c r="B1421" s="349">
        <v>25.11</v>
      </c>
      <c r="C1421" s="349">
        <v>1.7500000000000002</v>
      </c>
      <c r="D1421" s="349">
        <v>0.3</v>
      </c>
      <c r="E1421" s="349">
        <v>0</v>
      </c>
      <c r="F1421" s="349">
        <v>0</v>
      </c>
      <c r="G1421" s="349">
        <v>27.16</v>
      </c>
    </row>
    <row r="1422" spans="1:7" x14ac:dyDescent="0.25">
      <c r="A1422" s="344" t="s">
        <v>14</v>
      </c>
      <c r="B1422" s="349">
        <v>0.57999999999999996</v>
      </c>
      <c r="C1422" s="349">
        <v>0.06</v>
      </c>
      <c r="D1422" s="349">
        <v>0.03</v>
      </c>
      <c r="E1422" s="349">
        <v>0</v>
      </c>
      <c r="F1422" s="349">
        <v>0</v>
      </c>
      <c r="G1422" s="349">
        <v>0.67</v>
      </c>
    </row>
    <row r="1423" spans="1:7" x14ac:dyDescent="0.25">
      <c r="A1423" s="344" t="s">
        <v>16</v>
      </c>
      <c r="B1423" s="349">
        <v>6.9999999999999993E-2</v>
      </c>
      <c r="C1423" s="349">
        <v>0.01</v>
      </c>
      <c r="D1423" s="349">
        <v>0</v>
      </c>
      <c r="E1423" s="349">
        <v>0</v>
      </c>
      <c r="F1423" s="349">
        <v>0</v>
      </c>
      <c r="G1423" s="349">
        <v>0.08</v>
      </c>
    </row>
    <row r="1424" spans="1:7" x14ac:dyDescent="0.25">
      <c r="A1424" s="344" t="s">
        <v>67</v>
      </c>
      <c r="B1424" s="349">
        <v>0.42</v>
      </c>
      <c r="C1424" s="349">
        <v>0.05</v>
      </c>
      <c r="D1424" s="349">
        <v>0</v>
      </c>
      <c r="E1424" s="349">
        <v>0</v>
      </c>
      <c r="F1424" s="349">
        <v>0</v>
      </c>
      <c r="G1424" s="349">
        <v>0.48</v>
      </c>
    </row>
    <row r="1425" spans="1:7" x14ac:dyDescent="0.25">
      <c r="A1425" s="344" t="s">
        <v>18</v>
      </c>
      <c r="B1425" s="349">
        <v>0.8</v>
      </c>
      <c r="C1425" s="349">
        <v>0.02</v>
      </c>
      <c r="D1425" s="349">
        <v>0</v>
      </c>
      <c r="E1425" s="349">
        <v>0</v>
      </c>
      <c r="F1425" s="349">
        <v>0</v>
      </c>
      <c r="G1425" s="349">
        <v>0.82000000000000006</v>
      </c>
    </row>
    <row r="1426" spans="1:7" x14ac:dyDescent="0.25">
      <c r="A1426" s="344" t="s">
        <v>19</v>
      </c>
      <c r="B1426" s="349">
        <v>0.16</v>
      </c>
      <c r="C1426" s="349">
        <v>0.02</v>
      </c>
      <c r="D1426" s="349">
        <v>0</v>
      </c>
      <c r="E1426" s="349">
        <v>0</v>
      </c>
      <c r="F1426" s="349">
        <v>0</v>
      </c>
      <c r="G1426" s="349">
        <v>0.18</v>
      </c>
    </row>
    <row r="1427" spans="1:7" ht="15.75" thickBot="1" x14ac:dyDescent="0.3">
      <c r="A1427" s="346" t="s">
        <v>48</v>
      </c>
      <c r="B1427" s="351">
        <v>9.32</v>
      </c>
      <c r="C1427" s="351">
        <v>0.79</v>
      </c>
      <c r="D1427" s="351">
        <v>0.1</v>
      </c>
      <c r="E1427" s="351">
        <v>0</v>
      </c>
      <c r="F1427" s="351">
        <v>0</v>
      </c>
      <c r="G1427" s="351">
        <v>10.220000000000001</v>
      </c>
    </row>
    <row r="1428" spans="1:7" ht="15.75" thickBot="1" x14ac:dyDescent="0.3">
      <c r="A1428" s="354" t="s">
        <v>20</v>
      </c>
      <c r="B1428" s="359">
        <v>94.820000000000007</v>
      </c>
      <c r="C1428" s="359">
        <v>4.58</v>
      </c>
      <c r="D1428" s="359">
        <v>0.54</v>
      </c>
      <c r="E1428" s="359">
        <v>0.05</v>
      </c>
      <c r="F1428" s="359">
        <v>0</v>
      </c>
      <c r="G1428" s="359">
        <v>100</v>
      </c>
    </row>
    <row r="1429" spans="1:7" ht="15.75" thickTop="1" x14ac:dyDescent="0.25"/>
    <row r="1432" spans="1:7" ht="17.25" x14ac:dyDescent="0.25">
      <c r="A1432" s="214" t="s">
        <v>643</v>
      </c>
    </row>
    <row r="1433" spans="1:7" ht="15.75" thickBot="1" x14ac:dyDescent="0.3"/>
    <row r="1434" spans="1:7" ht="16.5" thickTop="1" thickBot="1" x14ac:dyDescent="0.3">
      <c r="A1434" s="357" t="s">
        <v>644</v>
      </c>
      <c r="B1434" s="358" t="s">
        <v>640</v>
      </c>
      <c r="C1434" s="358" t="s">
        <v>645</v>
      </c>
      <c r="D1434" s="358" t="s">
        <v>20</v>
      </c>
    </row>
    <row r="1435" spans="1:7" x14ac:dyDescent="0.25">
      <c r="A1435" s="334" t="s">
        <v>163</v>
      </c>
      <c r="B1435" s="360">
        <v>45</v>
      </c>
      <c r="C1435" s="360">
        <v>34</v>
      </c>
      <c r="D1435" s="360">
        <v>79</v>
      </c>
    </row>
    <row r="1436" spans="1:7" x14ac:dyDescent="0.25">
      <c r="A1436" s="44" t="s">
        <v>164</v>
      </c>
      <c r="B1436" s="361">
        <v>11</v>
      </c>
      <c r="C1436" s="361">
        <v>4</v>
      </c>
      <c r="D1436" s="361">
        <v>15</v>
      </c>
    </row>
    <row r="1437" spans="1:7" x14ac:dyDescent="0.25">
      <c r="A1437" s="44" t="s">
        <v>165</v>
      </c>
      <c r="B1437" s="361">
        <v>3</v>
      </c>
      <c r="C1437" s="361">
        <v>1</v>
      </c>
      <c r="D1437" s="361">
        <v>5</v>
      </c>
    </row>
    <row r="1438" spans="1:7" x14ac:dyDescent="0.25">
      <c r="A1438" s="44" t="s">
        <v>166</v>
      </c>
      <c r="B1438" s="361">
        <v>1</v>
      </c>
      <c r="C1438" s="361">
        <v>0</v>
      </c>
      <c r="D1438" s="361">
        <v>1</v>
      </c>
    </row>
    <row r="1439" spans="1:7" ht="15.75" thickBot="1" x14ac:dyDescent="0.3">
      <c r="A1439" s="336" t="s">
        <v>167</v>
      </c>
      <c r="B1439" s="362">
        <v>0</v>
      </c>
      <c r="C1439" s="362">
        <v>0</v>
      </c>
      <c r="D1439" s="362">
        <v>0</v>
      </c>
    </row>
    <row r="1440" spans="1:7" ht="15.75" thickBot="1" x14ac:dyDescent="0.3">
      <c r="A1440" s="338" t="s">
        <v>20</v>
      </c>
      <c r="B1440" s="363">
        <v>60</v>
      </c>
      <c r="C1440" s="363">
        <v>40</v>
      </c>
      <c r="D1440" s="363">
        <v>100</v>
      </c>
    </row>
    <row r="1441" spans="1:7" ht="15.75" thickTop="1" x14ac:dyDescent="0.25"/>
    <row r="1444" spans="1:7" x14ac:dyDescent="0.25">
      <c r="A1444" s="214" t="s">
        <v>651</v>
      </c>
    </row>
    <row r="1445" spans="1:7" ht="15.75" thickBot="1" x14ac:dyDescent="0.3"/>
    <row r="1446" spans="1:7" ht="16.5" thickTop="1" thickBot="1" x14ac:dyDescent="0.3">
      <c r="A1446" s="357" t="s">
        <v>646</v>
      </c>
      <c r="B1446" s="358" t="s">
        <v>647</v>
      </c>
      <c r="C1446" s="358"/>
      <c r="D1446" s="358" t="s">
        <v>648</v>
      </c>
      <c r="E1446" s="358"/>
      <c r="F1446" s="358" t="s">
        <v>649</v>
      </c>
      <c r="G1446" s="358"/>
    </row>
    <row r="1447" spans="1:7" ht="15.75" thickBot="1" x14ac:dyDescent="0.3">
      <c r="A1447" s="365" t="s">
        <v>650</v>
      </c>
      <c r="B1447" s="366">
        <v>2015</v>
      </c>
      <c r="C1447" s="366">
        <v>2016</v>
      </c>
      <c r="D1447" s="366">
        <v>2015</v>
      </c>
      <c r="E1447" s="366">
        <v>2016</v>
      </c>
      <c r="F1447" s="366">
        <v>2015</v>
      </c>
      <c r="G1447" s="366">
        <v>2016</v>
      </c>
    </row>
    <row r="1448" spans="1:7" x14ac:dyDescent="0.25">
      <c r="A1448" s="44" t="s">
        <v>6</v>
      </c>
      <c r="B1448" s="361">
        <v>6.8</v>
      </c>
      <c r="C1448" s="361">
        <v>84</v>
      </c>
      <c r="D1448" s="361">
        <v>93.2</v>
      </c>
      <c r="E1448" s="361">
        <v>16</v>
      </c>
      <c r="F1448" s="361">
        <v>100</v>
      </c>
      <c r="G1448" s="361">
        <v>100</v>
      </c>
    </row>
    <row r="1449" spans="1:7" x14ac:dyDescent="0.25">
      <c r="A1449" s="44" t="s">
        <v>7</v>
      </c>
      <c r="B1449" s="361">
        <v>15</v>
      </c>
      <c r="C1449" s="361">
        <v>59</v>
      </c>
      <c r="D1449" s="361">
        <v>85</v>
      </c>
      <c r="E1449" s="361">
        <v>41</v>
      </c>
      <c r="F1449" s="361">
        <v>100</v>
      </c>
      <c r="G1449" s="361">
        <v>100</v>
      </c>
    </row>
    <row r="1450" spans="1:7" x14ac:dyDescent="0.25">
      <c r="A1450" s="44" t="s">
        <v>64</v>
      </c>
      <c r="B1450" s="361">
        <v>0</v>
      </c>
      <c r="C1450" s="361">
        <v>100</v>
      </c>
      <c r="D1450" s="361">
        <v>0</v>
      </c>
      <c r="E1450" s="361">
        <v>0</v>
      </c>
      <c r="F1450" s="361">
        <v>0</v>
      </c>
      <c r="G1450" s="361">
        <v>100</v>
      </c>
    </row>
    <row r="1451" spans="1:7" x14ac:dyDescent="0.25">
      <c r="A1451" s="44" t="s">
        <v>65</v>
      </c>
      <c r="B1451" s="361">
        <v>1.1000000000000001</v>
      </c>
      <c r="C1451" s="361">
        <v>1</v>
      </c>
      <c r="D1451" s="361">
        <v>98.9</v>
      </c>
      <c r="E1451" s="361">
        <v>99</v>
      </c>
      <c r="F1451" s="361">
        <v>100</v>
      </c>
      <c r="G1451" s="361">
        <v>100</v>
      </c>
    </row>
    <row r="1452" spans="1:7" x14ac:dyDescent="0.25">
      <c r="A1452" s="44" t="s">
        <v>10</v>
      </c>
      <c r="B1452" s="361">
        <v>83.8</v>
      </c>
      <c r="C1452" s="361">
        <v>100</v>
      </c>
      <c r="D1452" s="361">
        <v>16.2</v>
      </c>
      <c r="E1452" s="361">
        <v>0</v>
      </c>
      <c r="F1452" s="361">
        <v>100</v>
      </c>
      <c r="G1452" s="361">
        <v>100</v>
      </c>
    </row>
    <row r="1453" spans="1:7" x14ac:dyDescent="0.25">
      <c r="A1453" s="44" t="s">
        <v>66</v>
      </c>
      <c r="B1453" s="361">
        <v>14.8</v>
      </c>
      <c r="C1453" s="361">
        <v>72</v>
      </c>
      <c r="D1453" s="361">
        <v>85.2</v>
      </c>
      <c r="E1453" s="361">
        <v>28</v>
      </c>
      <c r="F1453" s="361">
        <v>100</v>
      </c>
      <c r="G1453" s="361">
        <v>100</v>
      </c>
    </row>
    <row r="1454" spans="1:7" x14ac:dyDescent="0.25">
      <c r="A1454" s="44" t="s">
        <v>12</v>
      </c>
      <c r="B1454" s="361">
        <v>17.7</v>
      </c>
      <c r="C1454" s="361">
        <v>56</v>
      </c>
      <c r="D1454" s="361">
        <v>82.3</v>
      </c>
      <c r="E1454" s="361">
        <v>44</v>
      </c>
      <c r="F1454" s="361">
        <v>100</v>
      </c>
      <c r="G1454" s="361">
        <v>100</v>
      </c>
    </row>
    <row r="1455" spans="1:7" x14ac:dyDescent="0.25">
      <c r="A1455" s="44" t="s">
        <v>13</v>
      </c>
      <c r="B1455" s="361">
        <v>6.3</v>
      </c>
      <c r="C1455" s="361">
        <v>70</v>
      </c>
      <c r="D1455" s="361">
        <v>93.7</v>
      </c>
      <c r="E1455" s="361">
        <v>30</v>
      </c>
      <c r="F1455" s="361">
        <v>100</v>
      </c>
      <c r="G1455" s="361">
        <v>100</v>
      </c>
    </row>
    <row r="1456" spans="1:7" x14ac:dyDescent="0.25">
      <c r="A1456" s="44" t="s">
        <v>14</v>
      </c>
      <c r="B1456" s="361">
        <v>20</v>
      </c>
      <c r="C1456" s="361">
        <v>78</v>
      </c>
      <c r="D1456" s="361">
        <v>80</v>
      </c>
      <c r="E1456" s="361">
        <v>22</v>
      </c>
      <c r="F1456" s="361">
        <v>100</v>
      </c>
      <c r="G1456" s="361">
        <v>100</v>
      </c>
    </row>
    <row r="1457" spans="1:8" x14ac:dyDescent="0.25">
      <c r="A1457" s="44" t="s">
        <v>16</v>
      </c>
      <c r="B1457" s="361">
        <v>10.4</v>
      </c>
      <c r="C1457" s="361">
        <v>78</v>
      </c>
      <c r="D1457" s="361">
        <v>89.6</v>
      </c>
      <c r="E1457" s="361">
        <v>22</v>
      </c>
      <c r="F1457" s="361">
        <v>100</v>
      </c>
      <c r="G1457" s="361">
        <v>100</v>
      </c>
    </row>
    <row r="1458" spans="1:8" x14ac:dyDescent="0.25">
      <c r="A1458" s="44" t="s">
        <v>67</v>
      </c>
      <c r="B1458" s="361">
        <v>37.200000000000003</v>
      </c>
      <c r="C1458" s="361">
        <v>78</v>
      </c>
      <c r="D1458" s="361">
        <v>62.8</v>
      </c>
      <c r="E1458" s="361">
        <v>22</v>
      </c>
      <c r="F1458" s="361">
        <v>100</v>
      </c>
      <c r="G1458" s="361">
        <v>100</v>
      </c>
    </row>
    <row r="1459" spans="1:8" x14ac:dyDescent="0.25">
      <c r="A1459" s="44" t="s">
        <v>18</v>
      </c>
      <c r="B1459" s="361">
        <v>47.1</v>
      </c>
      <c r="C1459" s="361">
        <v>93</v>
      </c>
      <c r="D1459" s="361">
        <v>52.9</v>
      </c>
      <c r="E1459" s="361">
        <v>7</v>
      </c>
      <c r="F1459" s="361">
        <v>100</v>
      </c>
      <c r="G1459" s="361">
        <v>100</v>
      </c>
    </row>
    <row r="1460" spans="1:8" x14ac:dyDescent="0.25">
      <c r="A1460" s="44" t="s">
        <v>19</v>
      </c>
      <c r="B1460" s="361">
        <v>7.1</v>
      </c>
      <c r="C1460" s="361">
        <v>43</v>
      </c>
      <c r="D1460" s="361">
        <v>92.9</v>
      </c>
      <c r="E1460" s="361">
        <v>57</v>
      </c>
      <c r="F1460" s="361">
        <v>100</v>
      </c>
      <c r="G1460" s="361">
        <v>100</v>
      </c>
    </row>
    <row r="1461" spans="1:8" ht="15.75" thickBot="1" x14ac:dyDescent="0.3">
      <c r="A1461" s="336" t="s">
        <v>48</v>
      </c>
      <c r="B1461" s="362">
        <v>5.5</v>
      </c>
      <c r="C1461" s="362">
        <v>43</v>
      </c>
      <c r="D1461" s="362">
        <v>94.5</v>
      </c>
      <c r="E1461" s="362">
        <v>57</v>
      </c>
      <c r="F1461" s="362">
        <v>100</v>
      </c>
      <c r="G1461" s="362">
        <v>100</v>
      </c>
    </row>
    <row r="1462" spans="1:8" ht="15.75" thickBot="1" x14ac:dyDescent="0.3">
      <c r="A1462" s="356" t="s">
        <v>20</v>
      </c>
      <c r="B1462" s="364">
        <v>11.9</v>
      </c>
      <c r="C1462" s="364">
        <v>67</v>
      </c>
      <c r="D1462" s="364">
        <v>88.1</v>
      </c>
      <c r="E1462" s="364">
        <v>33</v>
      </c>
      <c r="F1462" s="364">
        <v>100</v>
      </c>
      <c r="G1462" s="364">
        <v>100</v>
      </c>
    </row>
    <row r="1463" spans="1:8" ht="15.75" thickTop="1" x14ac:dyDescent="0.25"/>
    <row r="1466" spans="1:8" x14ac:dyDescent="0.25">
      <c r="A1466" s="214" t="s">
        <v>652</v>
      </c>
    </row>
    <row r="1467" spans="1:8" ht="15.75" thickBot="1" x14ac:dyDescent="0.3"/>
    <row r="1468" spans="1:8" ht="16.5" thickTop="1" thickBot="1" x14ac:dyDescent="0.3">
      <c r="A1468" s="357" t="s">
        <v>653</v>
      </c>
      <c r="B1468" s="358" t="s">
        <v>654</v>
      </c>
      <c r="C1468" s="367" t="s">
        <v>657</v>
      </c>
      <c r="D1468" s="367" t="s">
        <v>658</v>
      </c>
      <c r="E1468" s="367" t="s">
        <v>659</v>
      </c>
      <c r="F1468" s="367" t="s">
        <v>655</v>
      </c>
      <c r="G1468" s="358" t="s">
        <v>656</v>
      </c>
      <c r="H1468" s="358" t="s">
        <v>20</v>
      </c>
    </row>
    <row r="1469" spans="1:8" x14ac:dyDescent="0.25">
      <c r="A1469" s="334" t="s">
        <v>6</v>
      </c>
      <c r="B1469" s="360">
        <v>14</v>
      </c>
      <c r="C1469" s="360">
        <v>27</v>
      </c>
      <c r="D1469" s="360">
        <v>59</v>
      </c>
      <c r="E1469" s="360">
        <v>0</v>
      </c>
      <c r="F1469" s="360">
        <v>0</v>
      </c>
      <c r="G1469" s="360">
        <v>0</v>
      </c>
      <c r="H1469" s="360">
        <v>100</v>
      </c>
    </row>
    <row r="1470" spans="1:8" x14ac:dyDescent="0.25">
      <c r="A1470" s="44" t="s">
        <v>7</v>
      </c>
      <c r="B1470" s="361">
        <v>36</v>
      </c>
      <c r="C1470" s="361">
        <v>31</v>
      </c>
      <c r="D1470" s="361">
        <v>10</v>
      </c>
      <c r="E1470" s="361">
        <v>10</v>
      </c>
      <c r="F1470" s="361">
        <v>10</v>
      </c>
      <c r="G1470" s="361">
        <v>2</v>
      </c>
      <c r="H1470" s="361">
        <v>100</v>
      </c>
    </row>
    <row r="1471" spans="1:8" x14ac:dyDescent="0.25">
      <c r="A1471" s="44" t="s">
        <v>64</v>
      </c>
      <c r="B1471" s="361">
        <v>0</v>
      </c>
      <c r="C1471" s="361">
        <v>33</v>
      </c>
      <c r="D1471" s="361">
        <v>67</v>
      </c>
      <c r="E1471" s="361">
        <v>0</v>
      </c>
      <c r="F1471" s="361">
        <v>0</v>
      </c>
      <c r="G1471" s="361">
        <v>0</v>
      </c>
      <c r="H1471" s="361">
        <v>100</v>
      </c>
    </row>
    <row r="1472" spans="1:8" x14ac:dyDescent="0.25">
      <c r="A1472" s="44" t="s">
        <v>65</v>
      </c>
      <c r="B1472" s="361">
        <v>30</v>
      </c>
      <c r="C1472" s="361">
        <v>48</v>
      </c>
      <c r="D1472" s="361">
        <v>14</v>
      </c>
      <c r="E1472" s="361">
        <v>4</v>
      </c>
      <c r="F1472" s="361">
        <v>2</v>
      </c>
      <c r="G1472" s="361">
        <v>3</v>
      </c>
      <c r="H1472" s="361">
        <v>100</v>
      </c>
    </row>
    <row r="1473" spans="1:8" x14ac:dyDescent="0.25">
      <c r="A1473" s="44" t="s">
        <v>10</v>
      </c>
      <c r="B1473" s="361">
        <v>46</v>
      </c>
      <c r="C1473" s="361">
        <v>0</v>
      </c>
      <c r="D1473" s="361">
        <v>0</v>
      </c>
      <c r="E1473" s="361">
        <v>54</v>
      </c>
      <c r="F1473" s="361">
        <v>0</v>
      </c>
      <c r="G1473" s="361">
        <v>0</v>
      </c>
      <c r="H1473" s="361">
        <v>100</v>
      </c>
    </row>
    <row r="1474" spans="1:8" x14ac:dyDescent="0.25">
      <c r="A1474" s="44" t="s">
        <v>66</v>
      </c>
      <c r="B1474" s="361">
        <v>54</v>
      </c>
      <c r="C1474" s="361">
        <v>22</v>
      </c>
      <c r="D1474" s="361">
        <v>16</v>
      </c>
      <c r="E1474" s="361">
        <v>4</v>
      </c>
      <c r="F1474" s="361">
        <v>4</v>
      </c>
      <c r="G1474" s="361">
        <v>0</v>
      </c>
      <c r="H1474" s="361">
        <v>100</v>
      </c>
    </row>
    <row r="1475" spans="1:8" x14ac:dyDescent="0.25">
      <c r="A1475" s="44" t="s">
        <v>12</v>
      </c>
      <c r="B1475" s="361">
        <v>18</v>
      </c>
      <c r="C1475" s="361">
        <v>6</v>
      </c>
      <c r="D1475" s="361">
        <v>69</v>
      </c>
      <c r="E1475" s="361">
        <v>0</v>
      </c>
      <c r="F1475" s="361">
        <v>0</v>
      </c>
      <c r="G1475" s="361">
        <v>6</v>
      </c>
      <c r="H1475" s="361">
        <v>100</v>
      </c>
    </row>
    <row r="1476" spans="1:8" x14ac:dyDescent="0.25">
      <c r="A1476" s="44" t="s">
        <v>13</v>
      </c>
      <c r="B1476" s="361">
        <v>60</v>
      </c>
      <c r="C1476" s="361">
        <v>30</v>
      </c>
      <c r="D1476" s="361">
        <v>3</v>
      </c>
      <c r="E1476" s="361">
        <v>7</v>
      </c>
      <c r="F1476" s="361">
        <v>0</v>
      </c>
      <c r="G1476" s="361">
        <v>0</v>
      </c>
      <c r="H1476" s="361">
        <v>100</v>
      </c>
    </row>
    <row r="1477" spans="1:8" x14ac:dyDescent="0.25">
      <c r="A1477" s="44" t="s">
        <v>14</v>
      </c>
      <c r="B1477" s="361">
        <v>41</v>
      </c>
      <c r="C1477" s="361">
        <v>36</v>
      </c>
      <c r="D1477" s="361">
        <v>13</v>
      </c>
      <c r="E1477" s="361">
        <v>10</v>
      </c>
      <c r="F1477" s="361">
        <v>0</v>
      </c>
      <c r="G1477" s="361">
        <v>0</v>
      </c>
      <c r="H1477" s="361">
        <v>100</v>
      </c>
    </row>
    <row r="1478" spans="1:8" x14ac:dyDescent="0.25">
      <c r="A1478" s="44" t="s">
        <v>16</v>
      </c>
      <c r="B1478" s="361">
        <v>36</v>
      </c>
      <c r="C1478" s="361">
        <v>17</v>
      </c>
      <c r="D1478" s="361">
        <v>28</v>
      </c>
      <c r="E1478" s="361">
        <v>9</v>
      </c>
      <c r="F1478" s="361">
        <v>8</v>
      </c>
      <c r="G1478" s="361">
        <v>2</v>
      </c>
      <c r="H1478" s="361">
        <v>100</v>
      </c>
    </row>
    <row r="1479" spans="1:8" x14ac:dyDescent="0.25">
      <c r="A1479" s="44" t="s">
        <v>67</v>
      </c>
      <c r="B1479" s="361">
        <v>45</v>
      </c>
      <c r="C1479" s="361">
        <v>39</v>
      </c>
      <c r="D1479" s="361">
        <v>14</v>
      </c>
      <c r="E1479" s="361">
        <v>2</v>
      </c>
      <c r="F1479" s="361">
        <v>0</v>
      </c>
      <c r="G1479" s="361">
        <v>0</v>
      </c>
      <c r="H1479" s="361">
        <v>100</v>
      </c>
    </row>
    <row r="1480" spans="1:8" x14ac:dyDescent="0.25">
      <c r="A1480" s="44" t="s">
        <v>18</v>
      </c>
      <c r="B1480" s="361">
        <v>41</v>
      </c>
      <c r="C1480" s="361">
        <v>38</v>
      </c>
      <c r="D1480" s="361">
        <v>17</v>
      </c>
      <c r="E1480" s="361">
        <v>4</v>
      </c>
      <c r="F1480" s="361">
        <v>0</v>
      </c>
      <c r="G1480" s="361">
        <v>0</v>
      </c>
      <c r="H1480" s="361">
        <v>100</v>
      </c>
    </row>
    <row r="1481" spans="1:8" x14ac:dyDescent="0.25">
      <c r="A1481" s="44" t="s">
        <v>19</v>
      </c>
      <c r="B1481" s="361">
        <v>69</v>
      </c>
      <c r="C1481" s="361">
        <v>20</v>
      </c>
      <c r="D1481" s="361">
        <v>8</v>
      </c>
      <c r="E1481" s="361">
        <v>1</v>
      </c>
      <c r="F1481" s="361">
        <v>1</v>
      </c>
      <c r="G1481" s="361">
        <v>1</v>
      </c>
      <c r="H1481" s="361">
        <v>100</v>
      </c>
    </row>
    <row r="1482" spans="1:8" ht="15.75" thickBot="1" x14ac:dyDescent="0.3">
      <c r="A1482" s="336" t="s">
        <v>48</v>
      </c>
      <c r="B1482" s="362">
        <v>43</v>
      </c>
      <c r="C1482" s="362">
        <v>23</v>
      </c>
      <c r="D1482" s="362">
        <v>11</v>
      </c>
      <c r="E1482" s="362">
        <v>6</v>
      </c>
      <c r="F1482" s="362">
        <v>6</v>
      </c>
      <c r="G1482" s="362">
        <v>11</v>
      </c>
      <c r="H1482" s="362">
        <v>100</v>
      </c>
    </row>
    <row r="1483" spans="1:8" ht="15.75" thickBot="1" x14ac:dyDescent="0.3">
      <c r="A1483" s="338" t="s">
        <v>20</v>
      </c>
      <c r="B1483" s="363">
        <v>52</v>
      </c>
      <c r="C1483" s="363">
        <v>26</v>
      </c>
      <c r="D1483" s="363">
        <v>11</v>
      </c>
      <c r="E1483" s="363">
        <v>6</v>
      </c>
      <c r="F1483" s="363">
        <v>3</v>
      </c>
      <c r="G1483" s="363">
        <v>1</v>
      </c>
      <c r="H1483" s="363">
        <v>100</v>
      </c>
    </row>
    <row r="1484" spans="1:8" ht="15.75" thickTop="1" x14ac:dyDescent="0.25"/>
    <row r="1487" spans="1:8" x14ac:dyDescent="0.25">
      <c r="A1487" s="214" t="s">
        <v>660</v>
      </c>
    </row>
    <row r="1488" spans="1:8" ht="15.75" thickBot="1" x14ac:dyDescent="0.3"/>
    <row r="1489" spans="1:8" ht="16.5" thickTop="1" thickBot="1" x14ac:dyDescent="0.3">
      <c r="A1489" s="357" t="s">
        <v>661</v>
      </c>
      <c r="B1489" s="358" t="s">
        <v>654</v>
      </c>
      <c r="C1489" s="367" t="s">
        <v>662</v>
      </c>
      <c r="D1489" s="367" t="s">
        <v>658</v>
      </c>
      <c r="E1489" s="367" t="s">
        <v>659</v>
      </c>
      <c r="F1489" s="367" t="s">
        <v>655</v>
      </c>
      <c r="G1489" s="358" t="s">
        <v>656</v>
      </c>
      <c r="H1489" s="358" t="s">
        <v>20</v>
      </c>
    </row>
    <row r="1490" spans="1:8" x14ac:dyDescent="0.25">
      <c r="A1490" s="334" t="s">
        <v>163</v>
      </c>
      <c r="B1490" s="360">
        <v>57</v>
      </c>
      <c r="C1490" s="360">
        <v>25</v>
      </c>
      <c r="D1490" s="360">
        <v>9</v>
      </c>
      <c r="E1490" s="360">
        <v>5</v>
      </c>
      <c r="F1490" s="360">
        <v>4</v>
      </c>
      <c r="G1490" s="360">
        <v>0</v>
      </c>
      <c r="H1490" s="360">
        <v>100</v>
      </c>
    </row>
    <row r="1491" spans="1:8" x14ac:dyDescent="0.25">
      <c r="A1491" s="44" t="s">
        <v>164</v>
      </c>
      <c r="B1491" s="361">
        <v>31</v>
      </c>
      <c r="C1491" s="361">
        <v>38</v>
      </c>
      <c r="D1491" s="361">
        <v>25</v>
      </c>
      <c r="E1491" s="361">
        <v>4</v>
      </c>
      <c r="F1491" s="361">
        <v>1</v>
      </c>
      <c r="G1491" s="361">
        <v>0</v>
      </c>
      <c r="H1491" s="361">
        <v>100</v>
      </c>
    </row>
    <row r="1492" spans="1:8" x14ac:dyDescent="0.25">
      <c r="A1492" s="44" t="s">
        <v>165</v>
      </c>
      <c r="B1492" s="361">
        <v>6</v>
      </c>
      <c r="C1492" s="361">
        <v>34</v>
      </c>
      <c r="D1492" s="361">
        <v>12</v>
      </c>
      <c r="E1492" s="361">
        <v>46</v>
      </c>
      <c r="F1492" s="361">
        <v>1</v>
      </c>
      <c r="G1492" s="361">
        <v>1</v>
      </c>
      <c r="H1492" s="361">
        <v>100</v>
      </c>
    </row>
    <row r="1493" spans="1:8" x14ac:dyDescent="0.25">
      <c r="A1493" s="44" t="s">
        <v>166</v>
      </c>
      <c r="B1493" s="361">
        <v>14</v>
      </c>
      <c r="C1493" s="361">
        <v>14</v>
      </c>
      <c r="D1493" s="361">
        <v>49</v>
      </c>
      <c r="E1493" s="361">
        <v>22</v>
      </c>
      <c r="F1493" s="361">
        <v>0</v>
      </c>
      <c r="G1493" s="361">
        <v>0</v>
      </c>
      <c r="H1493" s="361">
        <v>100</v>
      </c>
    </row>
    <row r="1494" spans="1:8" ht="15.75" thickBot="1" x14ac:dyDescent="0.3">
      <c r="A1494" s="336" t="s">
        <v>167</v>
      </c>
      <c r="B1494" s="362">
        <v>0</v>
      </c>
      <c r="C1494" s="362">
        <v>0</v>
      </c>
      <c r="D1494" s="362">
        <v>0</v>
      </c>
      <c r="E1494" s="362">
        <v>100</v>
      </c>
      <c r="F1494" s="362">
        <v>0</v>
      </c>
      <c r="G1494" s="362">
        <v>0</v>
      </c>
      <c r="H1494" s="362">
        <v>100</v>
      </c>
    </row>
    <row r="1495" spans="1:8" ht="15.75" thickBot="1" x14ac:dyDescent="0.3">
      <c r="A1495" s="338" t="s">
        <v>20</v>
      </c>
      <c r="B1495" s="363">
        <v>56</v>
      </c>
      <c r="C1495" s="363">
        <v>26</v>
      </c>
      <c r="D1495" s="363">
        <v>10</v>
      </c>
      <c r="E1495" s="363">
        <v>5</v>
      </c>
      <c r="F1495" s="363">
        <v>4</v>
      </c>
      <c r="G1495" s="363">
        <v>0</v>
      </c>
      <c r="H1495" s="363">
        <v>100</v>
      </c>
    </row>
    <row r="1496" spans="1:8" ht="15.75" thickTop="1" x14ac:dyDescent="0.25"/>
  </sheetData>
  <mergeCells count="12">
    <mergeCell ref="F327:F328"/>
    <mergeCell ref="G327:G328"/>
    <mergeCell ref="B132:H132"/>
    <mergeCell ref="A158:A159"/>
    <mergeCell ref="B158:H158"/>
    <mergeCell ref="A170:A171"/>
    <mergeCell ref="B170:D170"/>
    <mergeCell ref="A327:A328"/>
    <mergeCell ref="B327:B328"/>
    <mergeCell ref="C327:C328"/>
    <mergeCell ref="D327:D328"/>
    <mergeCell ref="E327:E3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84"/>
  <sheetViews>
    <sheetView topLeftCell="A304" zoomScale="115" zoomScaleNormal="115" workbookViewId="0">
      <selection activeCell="L168" sqref="L168"/>
    </sheetView>
  </sheetViews>
  <sheetFormatPr defaultRowHeight="15" x14ac:dyDescent="0.25"/>
  <cols>
    <col min="1" max="1" width="42.85546875" style="429" customWidth="1"/>
    <col min="2" max="2" width="10.28515625" style="429" customWidth="1"/>
    <col min="3" max="3" width="17.7109375" style="429" customWidth="1"/>
    <col min="4" max="4" width="22.5703125" style="429" customWidth="1"/>
    <col min="5" max="16" width="9.140625" style="429"/>
    <col min="17" max="16384" width="9.140625" style="220"/>
  </cols>
  <sheetData>
    <row r="2" spans="1:16" ht="18.75" x14ac:dyDescent="0.25">
      <c r="A2" s="428" t="s">
        <v>766</v>
      </c>
    </row>
    <row r="3" spans="1:16" ht="18.75" x14ac:dyDescent="0.25">
      <c r="A3" s="428"/>
    </row>
    <row r="4" spans="1:16" x14ac:dyDescent="0.25">
      <c r="A4" s="221" t="s">
        <v>676</v>
      </c>
      <c r="B4" s="221"/>
      <c r="C4" s="221"/>
      <c r="D4" s="221"/>
      <c r="E4" s="221"/>
      <c r="F4" s="221"/>
      <c r="G4" s="221"/>
      <c r="H4" s="221"/>
      <c r="I4" s="220"/>
      <c r="J4" s="220"/>
      <c r="K4" s="220"/>
      <c r="L4" s="220"/>
      <c r="M4" s="220"/>
      <c r="N4" s="220"/>
      <c r="O4" s="220"/>
      <c r="P4" s="220"/>
    </row>
    <row r="5" spans="1:16" ht="15.75" thickBot="1" x14ac:dyDescent="0.3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</row>
    <row r="6" spans="1:16" ht="16.5" thickTop="1" thickBot="1" x14ac:dyDescent="0.3">
      <c r="A6" s="457" t="s">
        <v>677</v>
      </c>
      <c r="B6" s="457" t="s">
        <v>83</v>
      </c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</row>
    <row r="7" spans="1:16" x14ac:dyDescent="0.25">
      <c r="A7" s="458" t="s">
        <v>103</v>
      </c>
      <c r="B7" s="501">
        <v>0.33460000000000001</v>
      </c>
      <c r="C7" s="220"/>
      <c r="D7" s="220">
        <v>100</v>
      </c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</row>
    <row r="8" spans="1:16" x14ac:dyDescent="0.25">
      <c r="A8" s="266" t="s">
        <v>104</v>
      </c>
      <c r="B8" s="502">
        <v>0.60119999999999996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</row>
    <row r="9" spans="1:16" x14ac:dyDescent="0.25">
      <c r="A9" s="266" t="s">
        <v>105</v>
      </c>
      <c r="B9" s="502">
        <v>4.53E-2</v>
      </c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</row>
    <row r="10" spans="1:16" ht="15.75" thickBot="1" x14ac:dyDescent="0.3">
      <c r="A10" s="459" t="s">
        <v>122</v>
      </c>
      <c r="B10" s="503">
        <v>1.89E-2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</row>
    <row r="11" spans="1:16" ht="15.75" thickBot="1" x14ac:dyDescent="0.3">
      <c r="A11" s="268" t="s">
        <v>20</v>
      </c>
      <c r="B11" s="505">
        <v>1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</row>
    <row r="12" spans="1:16" ht="15.75" thickTop="1" x14ac:dyDescent="0.25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</row>
    <row r="14" spans="1:16" x14ac:dyDescent="0.25">
      <c r="A14" s="430" t="s">
        <v>678</v>
      </c>
    </row>
    <row r="16" spans="1:16" x14ac:dyDescent="0.25">
      <c r="A16" s="431" t="s">
        <v>679</v>
      </c>
      <c r="B16" s="188"/>
      <c r="C16" s="188"/>
    </row>
    <row r="17" spans="1:5" ht="15.75" thickBot="1" x14ac:dyDescent="0.3">
      <c r="A17" s="15"/>
      <c r="B17" s="220"/>
      <c r="C17" s="220"/>
    </row>
    <row r="18" spans="1:5" ht="16.5" thickTop="1" thickBot="1" x14ac:dyDescent="0.3">
      <c r="A18" s="107" t="s">
        <v>51</v>
      </c>
      <c r="B18" s="432" t="s">
        <v>680</v>
      </c>
      <c r="C18" s="432" t="s">
        <v>681</v>
      </c>
    </row>
    <row r="19" spans="1:5" x14ac:dyDescent="0.25">
      <c r="A19" s="108" t="s">
        <v>682</v>
      </c>
      <c r="B19" s="433">
        <v>86.6</v>
      </c>
      <c r="C19" s="433">
        <v>4913.8</v>
      </c>
      <c r="E19" s="434"/>
    </row>
    <row r="20" spans="1:5" x14ac:dyDescent="0.25">
      <c r="A20" s="108" t="s">
        <v>683</v>
      </c>
      <c r="B20" s="433">
        <v>617.6</v>
      </c>
      <c r="C20" s="433">
        <v>32353.5</v>
      </c>
      <c r="E20" s="434"/>
    </row>
    <row r="21" spans="1:5" x14ac:dyDescent="0.25">
      <c r="A21" s="108" t="s">
        <v>684</v>
      </c>
      <c r="B21" s="433">
        <v>9</v>
      </c>
      <c r="C21" s="433">
        <v>1454</v>
      </c>
      <c r="E21" s="434"/>
    </row>
    <row r="22" spans="1:5" x14ac:dyDescent="0.25">
      <c r="A22" s="108" t="s">
        <v>685</v>
      </c>
      <c r="B22" s="433">
        <v>36.6</v>
      </c>
      <c r="C22" s="433">
        <v>1401.6</v>
      </c>
      <c r="E22" s="434"/>
    </row>
    <row r="23" spans="1:5" x14ac:dyDescent="0.25">
      <c r="A23" s="108" t="s">
        <v>686</v>
      </c>
      <c r="B23" s="433">
        <v>120.1</v>
      </c>
      <c r="C23" s="433">
        <v>13028.2</v>
      </c>
      <c r="E23" s="434"/>
    </row>
    <row r="24" spans="1:5" ht="15.75" thickBot="1" x14ac:dyDescent="0.3">
      <c r="A24" s="435" t="s">
        <v>20</v>
      </c>
      <c r="B24" s="436">
        <f>SUM(B19:B23)</f>
        <v>869.90000000000009</v>
      </c>
      <c r="C24" s="436">
        <f>SUM(C19:C23)</f>
        <v>53151.100000000006</v>
      </c>
      <c r="E24" s="434"/>
    </row>
    <row r="25" spans="1:5" ht="15.75" thickTop="1" x14ac:dyDescent="0.25">
      <c r="A25" s="15"/>
      <c r="B25" s="437"/>
      <c r="C25" s="437"/>
    </row>
    <row r="26" spans="1:5" x14ac:dyDescent="0.25">
      <c r="A26" s="15"/>
      <c r="B26" s="437"/>
      <c r="C26" s="437"/>
    </row>
    <row r="27" spans="1:5" x14ac:dyDescent="0.25">
      <c r="A27" s="15"/>
      <c r="B27" s="437"/>
      <c r="C27" s="437"/>
    </row>
    <row r="28" spans="1:5" x14ac:dyDescent="0.25">
      <c r="A28" s="214" t="s">
        <v>769</v>
      </c>
      <c r="B28" s="437"/>
      <c r="C28" s="437"/>
    </row>
    <row r="29" spans="1:5" ht="15.75" thickBot="1" x14ac:dyDescent="0.3">
      <c r="A29" s="15"/>
      <c r="B29" s="437"/>
      <c r="C29" s="437"/>
    </row>
    <row r="30" spans="1:5" ht="16.5" thickTop="1" thickBot="1" x14ac:dyDescent="0.3">
      <c r="A30" s="107" t="s">
        <v>51</v>
      </c>
      <c r="B30" s="432" t="s">
        <v>680</v>
      </c>
      <c r="C30" s="432" t="s">
        <v>687</v>
      </c>
    </row>
    <row r="31" spans="1:5" x14ac:dyDescent="0.25">
      <c r="A31" s="108" t="s">
        <v>682</v>
      </c>
      <c r="B31" s="438">
        <f t="shared" ref="B31:C36" si="0">B19/B$24</f>
        <v>9.9551672606046651E-2</v>
      </c>
      <c r="C31" s="439">
        <f t="shared" si="0"/>
        <v>9.2449638859778999E-2</v>
      </c>
    </row>
    <row r="32" spans="1:5" x14ac:dyDescent="0.25">
      <c r="A32" s="108" t="s">
        <v>683</v>
      </c>
      <c r="B32" s="438">
        <f t="shared" si="0"/>
        <v>0.70996666283480858</v>
      </c>
      <c r="C32" s="439">
        <f t="shared" si="0"/>
        <v>0.60870800416172</v>
      </c>
    </row>
    <row r="33" spans="1:3" x14ac:dyDescent="0.25">
      <c r="A33" s="108" t="s">
        <v>684</v>
      </c>
      <c r="B33" s="438">
        <f t="shared" si="0"/>
        <v>1.0346016783538336E-2</v>
      </c>
      <c r="C33" s="439">
        <f t="shared" si="0"/>
        <v>2.7355971936610903E-2</v>
      </c>
    </row>
    <row r="34" spans="1:3" x14ac:dyDescent="0.25">
      <c r="A34" s="108" t="s">
        <v>685</v>
      </c>
      <c r="B34" s="438">
        <f t="shared" si="0"/>
        <v>4.2073801586389237E-2</v>
      </c>
      <c r="C34" s="439">
        <f t="shared" si="0"/>
        <v>2.6370103346873345E-2</v>
      </c>
    </row>
    <row r="35" spans="1:3" ht="15.75" thickBot="1" x14ac:dyDescent="0.3">
      <c r="A35" s="108" t="s">
        <v>686</v>
      </c>
      <c r="B35" s="438">
        <f t="shared" si="0"/>
        <v>0.13806184618921713</v>
      </c>
      <c r="C35" s="439">
        <f t="shared" si="0"/>
        <v>0.24511628169501665</v>
      </c>
    </row>
    <row r="36" spans="1:3" ht="15.75" thickBot="1" x14ac:dyDescent="0.3">
      <c r="A36" s="110" t="s">
        <v>20</v>
      </c>
      <c r="B36" s="440">
        <f t="shared" si="0"/>
        <v>1</v>
      </c>
      <c r="C36" s="440">
        <f t="shared" si="0"/>
        <v>1</v>
      </c>
    </row>
    <row r="37" spans="1:3" ht="15.75" thickTop="1" x14ac:dyDescent="0.25">
      <c r="A37" s="15"/>
      <c r="B37" s="437"/>
      <c r="C37" s="437"/>
    </row>
    <row r="38" spans="1:3" x14ac:dyDescent="0.25">
      <c r="A38" s="15"/>
      <c r="B38" s="437"/>
      <c r="C38" s="437"/>
    </row>
    <row r="39" spans="1:3" x14ac:dyDescent="0.25">
      <c r="A39" s="430"/>
      <c r="B39" s="437"/>
      <c r="C39" s="437"/>
    </row>
    <row r="40" spans="1:3" x14ac:dyDescent="0.25">
      <c r="A40" s="430"/>
      <c r="B40" s="437"/>
      <c r="C40" s="437"/>
    </row>
    <row r="41" spans="1:3" x14ac:dyDescent="0.25">
      <c r="A41" s="214" t="s">
        <v>768</v>
      </c>
    </row>
    <row r="42" spans="1:3" ht="15.75" thickBot="1" x14ac:dyDescent="0.3">
      <c r="A42" s="174"/>
    </row>
    <row r="43" spans="1:3" ht="16.5" thickTop="1" thickBot="1" x14ac:dyDescent="0.3">
      <c r="A43" s="107" t="s">
        <v>730</v>
      </c>
      <c r="B43" s="107" t="s">
        <v>731</v>
      </c>
    </row>
    <row r="44" spans="1:3" x14ac:dyDescent="0.25">
      <c r="A44" s="108" t="s">
        <v>732</v>
      </c>
      <c r="B44" s="446">
        <v>0.67070000000000007</v>
      </c>
    </row>
    <row r="45" spans="1:3" x14ac:dyDescent="0.25">
      <c r="A45" s="108" t="s">
        <v>733</v>
      </c>
      <c r="B45" s="446">
        <v>28.546099999999999</v>
      </c>
    </row>
    <row r="46" spans="1:3" x14ac:dyDescent="0.25">
      <c r="A46" s="108" t="s">
        <v>734</v>
      </c>
      <c r="B46" s="446">
        <v>37.159099999999995</v>
      </c>
    </row>
    <row r="47" spans="1:3" x14ac:dyDescent="0.25">
      <c r="A47" s="108" t="s">
        <v>735</v>
      </c>
      <c r="B47" s="446">
        <v>9.7748999999999988</v>
      </c>
    </row>
    <row r="48" spans="1:3" x14ac:dyDescent="0.25">
      <c r="A48" s="108" t="s">
        <v>505</v>
      </c>
      <c r="B48" s="446">
        <v>0</v>
      </c>
    </row>
    <row r="49" spans="1:3" ht="15.75" thickBot="1" x14ac:dyDescent="0.3">
      <c r="A49" s="108" t="s">
        <v>736</v>
      </c>
      <c r="B49" s="446">
        <v>8.8902999999999999</v>
      </c>
    </row>
    <row r="50" spans="1:3" ht="15.75" thickBot="1" x14ac:dyDescent="0.3">
      <c r="A50" s="110" t="s">
        <v>20</v>
      </c>
      <c r="B50" s="454">
        <v>85.0411</v>
      </c>
    </row>
    <row r="51" spans="1:3" ht="15.75" thickTop="1" x14ac:dyDescent="0.25">
      <c r="A51" s="15"/>
      <c r="B51" s="437"/>
      <c r="C51" s="437"/>
    </row>
    <row r="52" spans="1:3" x14ac:dyDescent="0.25">
      <c r="A52" s="15"/>
      <c r="B52" s="437"/>
      <c r="C52" s="437"/>
    </row>
    <row r="55" spans="1:3" x14ac:dyDescent="0.25">
      <c r="A55" s="221" t="s">
        <v>770</v>
      </c>
    </row>
    <row r="56" spans="1:3" ht="15.75" thickBot="1" x14ac:dyDescent="0.3">
      <c r="A56" s="174"/>
    </row>
    <row r="57" spans="1:3" ht="16.5" thickTop="1" thickBot="1" x14ac:dyDescent="0.3">
      <c r="A57" s="107" t="s">
        <v>223</v>
      </c>
      <c r="B57" s="107" t="s">
        <v>731</v>
      </c>
    </row>
    <row r="58" spans="1:3" x14ac:dyDescent="0.25">
      <c r="A58" s="108" t="s">
        <v>737</v>
      </c>
      <c r="B58" s="446">
        <v>63.205500000000001</v>
      </c>
    </row>
    <row r="59" spans="1:3" x14ac:dyDescent="0.25">
      <c r="A59" s="108" t="s">
        <v>738</v>
      </c>
      <c r="B59" s="446">
        <v>62.756800000000005</v>
      </c>
    </row>
    <row r="60" spans="1:3" x14ac:dyDescent="0.25">
      <c r="A60" s="108" t="s">
        <v>739</v>
      </c>
      <c r="B60" s="446">
        <v>148.91570000000002</v>
      </c>
    </row>
    <row r="61" spans="1:3" x14ac:dyDescent="0.25">
      <c r="A61" s="108" t="s">
        <v>740</v>
      </c>
      <c r="B61" s="446">
        <v>75.262100000000004</v>
      </c>
    </row>
    <row r="62" spans="1:3" x14ac:dyDescent="0.25">
      <c r="A62" s="108" t="s">
        <v>741</v>
      </c>
      <c r="B62" s="446">
        <v>28.320900000000002</v>
      </c>
    </row>
    <row r="63" spans="1:3" x14ac:dyDescent="0.25">
      <c r="A63" s="108" t="s">
        <v>742</v>
      </c>
      <c r="B63" s="446">
        <v>6.9020000000000001</v>
      </c>
    </row>
    <row r="64" spans="1:3" ht="15.75" thickBot="1" x14ac:dyDescent="0.3">
      <c r="A64" s="108" t="s">
        <v>743</v>
      </c>
      <c r="B64" s="446">
        <v>1.7013</v>
      </c>
    </row>
    <row r="65" spans="1:3" ht="15.75" thickBot="1" x14ac:dyDescent="0.3">
      <c r="A65" s="110" t="s">
        <v>20</v>
      </c>
      <c r="B65" s="454">
        <v>350.14009999999996</v>
      </c>
    </row>
    <row r="66" spans="1:3" ht="15.75" thickTop="1" x14ac:dyDescent="0.25">
      <c r="A66" s="15"/>
      <c r="B66" s="437"/>
      <c r="C66" s="437"/>
    </row>
    <row r="67" spans="1:3" x14ac:dyDescent="0.25">
      <c r="A67" s="15"/>
      <c r="B67" s="437"/>
      <c r="C67" s="437"/>
    </row>
    <row r="68" spans="1:3" x14ac:dyDescent="0.25">
      <c r="A68" s="214" t="s">
        <v>771</v>
      </c>
      <c r="B68" s="437"/>
      <c r="C68" s="437"/>
    </row>
    <row r="69" spans="1:3" ht="15.75" thickBot="1" x14ac:dyDescent="0.3">
      <c r="A69" s="15"/>
      <c r="B69" s="437"/>
      <c r="C69" s="437"/>
    </row>
    <row r="70" spans="1:3" ht="16.5" thickTop="1" thickBot="1" x14ac:dyDescent="0.3">
      <c r="A70" s="107" t="s">
        <v>223</v>
      </c>
      <c r="B70" s="107" t="s">
        <v>731</v>
      </c>
    </row>
    <row r="71" spans="1:3" x14ac:dyDescent="0.25">
      <c r="A71" s="108" t="s">
        <v>744</v>
      </c>
      <c r="B71" s="184">
        <v>45.673300000000005</v>
      </c>
    </row>
    <row r="72" spans="1:3" x14ac:dyDescent="0.25">
      <c r="A72" s="108" t="s">
        <v>745</v>
      </c>
      <c r="B72" s="184">
        <v>16.716200000000001</v>
      </c>
    </row>
    <row r="73" spans="1:3" x14ac:dyDescent="0.25">
      <c r="A73" s="108" t="s">
        <v>746</v>
      </c>
      <c r="B73" s="184">
        <v>21.6128</v>
      </c>
    </row>
    <row r="74" spans="1:3" x14ac:dyDescent="0.25">
      <c r="A74" s="455" t="s">
        <v>747</v>
      </c>
      <c r="B74" s="184"/>
    </row>
    <row r="75" spans="1:3" x14ac:dyDescent="0.25">
      <c r="A75" s="108" t="s">
        <v>732</v>
      </c>
      <c r="B75" s="184">
        <v>26.150500000000001</v>
      </c>
    </row>
    <row r="76" spans="1:3" x14ac:dyDescent="0.25">
      <c r="A76" s="108" t="s">
        <v>748</v>
      </c>
      <c r="B76" s="184">
        <v>27.549499999999998</v>
      </c>
    </row>
    <row r="77" spans="1:3" x14ac:dyDescent="0.25">
      <c r="A77" s="108" t="s">
        <v>749</v>
      </c>
      <c r="B77" s="184">
        <v>2.2528000000000001</v>
      </c>
    </row>
    <row r="78" spans="1:3" x14ac:dyDescent="0.25">
      <c r="A78" s="108" t="s">
        <v>750</v>
      </c>
      <c r="B78" s="184">
        <v>12.9573</v>
      </c>
    </row>
    <row r="79" spans="1:3" x14ac:dyDescent="0.25">
      <c r="A79" s="108" t="s">
        <v>751</v>
      </c>
      <c r="B79" s="184">
        <v>5.2653999999999996</v>
      </c>
    </row>
    <row r="80" spans="1:3" x14ac:dyDescent="0.25">
      <c r="A80" s="108" t="s">
        <v>752</v>
      </c>
      <c r="B80" s="184">
        <v>5.7611000000000008</v>
      </c>
    </row>
    <row r="81" spans="1:3" x14ac:dyDescent="0.25">
      <c r="A81" s="108" t="s">
        <v>753</v>
      </c>
      <c r="B81" s="184">
        <v>2.8552</v>
      </c>
    </row>
    <row r="82" spans="1:3" x14ac:dyDescent="0.25">
      <c r="A82" s="108" t="s">
        <v>754</v>
      </c>
      <c r="B82" s="184">
        <v>11.728899999999999</v>
      </c>
    </row>
    <row r="83" spans="1:3" x14ac:dyDescent="0.25">
      <c r="A83" s="108" t="s">
        <v>755</v>
      </c>
      <c r="B83" s="184">
        <v>24.334799999999998</v>
      </c>
    </row>
    <row r="84" spans="1:3" x14ac:dyDescent="0.25">
      <c r="A84" s="108" t="s">
        <v>756</v>
      </c>
      <c r="B84" s="184">
        <v>8.1334</v>
      </c>
    </row>
    <row r="85" spans="1:3" x14ac:dyDescent="0.25">
      <c r="A85" s="108" t="s">
        <v>757</v>
      </c>
      <c r="B85" s="184">
        <v>8.047600000000001</v>
      </c>
    </row>
    <row r="86" spans="1:3" ht="15.75" thickBot="1" x14ac:dyDescent="0.3">
      <c r="A86" s="108" t="s">
        <v>758</v>
      </c>
      <c r="B86" s="184">
        <v>20.1067</v>
      </c>
    </row>
    <row r="87" spans="1:3" ht="15.75" thickBot="1" x14ac:dyDescent="0.3">
      <c r="A87" s="110" t="s">
        <v>20</v>
      </c>
      <c r="B87" s="456">
        <v>248.22319999999999</v>
      </c>
    </row>
    <row r="88" spans="1:3" ht="15.75" thickTop="1" x14ac:dyDescent="0.25">
      <c r="A88" s="15"/>
      <c r="B88" s="437"/>
      <c r="C88" s="437"/>
    </row>
    <row r="89" spans="1:3" x14ac:dyDescent="0.25">
      <c r="A89" s="15"/>
      <c r="B89" s="437"/>
      <c r="C89" s="437"/>
    </row>
    <row r="90" spans="1:3" x14ac:dyDescent="0.25">
      <c r="A90" s="214" t="s">
        <v>772</v>
      </c>
      <c r="B90" s="437"/>
      <c r="C90" s="437"/>
    </row>
    <row r="91" spans="1:3" ht="15.75" thickBot="1" x14ac:dyDescent="0.3">
      <c r="A91" s="15"/>
      <c r="B91" s="437"/>
      <c r="C91" s="437"/>
    </row>
    <row r="92" spans="1:3" ht="16.5" thickTop="1" thickBot="1" x14ac:dyDescent="0.3">
      <c r="A92" s="107" t="s">
        <v>688</v>
      </c>
      <c r="B92" s="441" t="s">
        <v>680</v>
      </c>
      <c r="C92" s="441" t="s">
        <v>689</v>
      </c>
    </row>
    <row r="93" spans="1:3" x14ac:dyDescent="0.25">
      <c r="A93" s="108" t="s">
        <v>690</v>
      </c>
      <c r="B93" s="433">
        <v>160.19999999999999</v>
      </c>
      <c r="C93" s="433">
        <v>288.2</v>
      </c>
    </row>
    <row r="94" spans="1:3" x14ac:dyDescent="0.25">
      <c r="A94" s="442" t="s">
        <v>691</v>
      </c>
      <c r="B94" s="433">
        <v>317.89999999999998</v>
      </c>
      <c r="C94" s="433">
        <v>1975.7</v>
      </c>
    </row>
    <row r="95" spans="1:3" x14ac:dyDescent="0.25">
      <c r="A95" s="442" t="s">
        <v>692</v>
      </c>
      <c r="B95" s="433">
        <v>108</v>
      </c>
      <c r="C95" s="433">
        <v>1323.3</v>
      </c>
    </row>
    <row r="96" spans="1:3" x14ac:dyDescent="0.25">
      <c r="A96" s="108" t="s">
        <v>693</v>
      </c>
      <c r="B96" s="433">
        <v>202</v>
      </c>
      <c r="C96" s="433">
        <v>7585.9</v>
      </c>
    </row>
    <row r="97" spans="1:3" ht="15.75" thickBot="1" x14ac:dyDescent="0.3">
      <c r="A97" s="108" t="s">
        <v>167</v>
      </c>
      <c r="B97" s="433">
        <v>82</v>
      </c>
      <c r="C97" s="433">
        <v>41978</v>
      </c>
    </row>
    <row r="98" spans="1:3" ht="15.75" thickBot="1" x14ac:dyDescent="0.3">
      <c r="A98" s="110" t="s">
        <v>20</v>
      </c>
      <c r="B98" s="443">
        <v>870</v>
      </c>
      <c r="C98" s="443">
        <v>53151.1</v>
      </c>
    </row>
    <row r="99" spans="1:3" ht="15.75" thickTop="1" x14ac:dyDescent="0.25">
      <c r="A99" s="15"/>
      <c r="B99" s="437"/>
      <c r="C99" s="437"/>
    </row>
    <row r="100" spans="1:3" x14ac:dyDescent="0.25">
      <c r="A100" s="15"/>
      <c r="B100" s="437"/>
      <c r="C100" s="437"/>
    </row>
    <row r="101" spans="1:3" x14ac:dyDescent="0.25">
      <c r="A101" s="15"/>
      <c r="B101" s="437"/>
      <c r="C101" s="437"/>
    </row>
    <row r="102" spans="1:3" x14ac:dyDescent="0.25">
      <c r="A102" s="99" t="s">
        <v>773</v>
      </c>
      <c r="B102" s="437"/>
      <c r="C102" s="437"/>
    </row>
    <row r="103" spans="1:3" ht="15.75" thickBot="1" x14ac:dyDescent="0.3">
      <c r="A103" s="15"/>
      <c r="B103" s="437"/>
      <c r="C103" s="437"/>
    </row>
    <row r="104" spans="1:3" ht="16.5" thickTop="1" thickBot="1" x14ac:dyDescent="0.3">
      <c r="A104" s="107" t="s">
        <v>688</v>
      </c>
      <c r="B104" s="441" t="s">
        <v>680</v>
      </c>
      <c r="C104" s="441" t="s">
        <v>687</v>
      </c>
    </row>
    <row r="105" spans="1:3" x14ac:dyDescent="0.25">
      <c r="A105" s="108" t="s">
        <v>690</v>
      </c>
      <c r="B105" s="439">
        <f>B93/B$98</f>
        <v>0.18413793103448275</v>
      </c>
      <c r="C105" s="439">
        <f>C93/C$98</f>
        <v>5.4222772435565773E-3</v>
      </c>
    </row>
    <row r="106" spans="1:3" x14ac:dyDescent="0.25">
      <c r="A106" s="442" t="s">
        <v>691</v>
      </c>
      <c r="B106" s="439">
        <f t="shared" ref="B106:C110" si="1">B94/B$98</f>
        <v>0.36540229885057468</v>
      </c>
      <c r="C106" s="439">
        <f t="shared" si="1"/>
        <v>3.7171384976040008E-2</v>
      </c>
    </row>
    <row r="107" spans="1:3" x14ac:dyDescent="0.25">
      <c r="A107" s="442" t="s">
        <v>692</v>
      </c>
      <c r="B107" s="439">
        <f t="shared" si="1"/>
        <v>0.12413793103448276</v>
      </c>
      <c r="C107" s="439">
        <f t="shared" si="1"/>
        <v>2.4896944748086118E-2</v>
      </c>
    </row>
    <row r="108" spans="1:3" x14ac:dyDescent="0.25">
      <c r="A108" s="108" t="s">
        <v>693</v>
      </c>
      <c r="B108" s="439">
        <f t="shared" si="1"/>
        <v>0.23218390804597702</v>
      </c>
      <c r="C108" s="439">
        <f t="shared" si="1"/>
        <v>0.14272329265057543</v>
      </c>
    </row>
    <row r="109" spans="1:3" ht="15.75" thickBot="1" x14ac:dyDescent="0.3">
      <c r="A109" s="108" t="s">
        <v>167</v>
      </c>
      <c r="B109" s="439">
        <f t="shared" si="1"/>
        <v>9.4252873563218389E-2</v>
      </c>
      <c r="C109" s="439">
        <f t="shared" si="1"/>
        <v>0.78978610038174191</v>
      </c>
    </row>
    <row r="110" spans="1:3" ht="15.75" thickBot="1" x14ac:dyDescent="0.3">
      <c r="A110" s="110" t="s">
        <v>20</v>
      </c>
      <c r="B110" s="440">
        <f t="shared" si="1"/>
        <v>1</v>
      </c>
      <c r="C110" s="440">
        <f t="shared" si="1"/>
        <v>1</v>
      </c>
    </row>
    <row r="111" spans="1:3" ht="15.75" thickTop="1" x14ac:dyDescent="0.25"/>
    <row r="114" spans="1:3" x14ac:dyDescent="0.25">
      <c r="A114" s="430" t="s">
        <v>694</v>
      </c>
    </row>
    <row r="115" spans="1:3" x14ac:dyDescent="0.25">
      <c r="A115" s="220"/>
      <c r="B115" s="220"/>
      <c r="C115" s="220"/>
    </row>
    <row r="116" spans="1:3" x14ac:dyDescent="0.25">
      <c r="A116" s="214" t="s">
        <v>774</v>
      </c>
    </row>
    <row r="117" spans="1:3" ht="15.75" thickBot="1" x14ac:dyDescent="0.3"/>
    <row r="118" spans="1:3" ht="16.5" thickTop="1" thickBot="1" x14ac:dyDescent="0.3">
      <c r="A118" s="107" t="s">
        <v>695</v>
      </c>
      <c r="B118" s="441" t="s">
        <v>680</v>
      </c>
      <c r="C118" s="441" t="s">
        <v>696</v>
      </c>
    </row>
    <row r="119" spans="1:3" ht="30" x14ac:dyDescent="0.25">
      <c r="A119" s="109" t="s">
        <v>697</v>
      </c>
      <c r="B119" s="433">
        <v>3966.4</v>
      </c>
      <c r="C119" s="433">
        <v>20650.400000000001</v>
      </c>
    </row>
    <row r="120" spans="1:3" x14ac:dyDescent="0.25">
      <c r="A120" s="108" t="s">
        <v>698</v>
      </c>
      <c r="B120" s="182">
        <v>132.30000000000001</v>
      </c>
      <c r="C120" s="444">
        <v>5565.6</v>
      </c>
    </row>
    <row r="121" spans="1:3" x14ac:dyDescent="0.25">
      <c r="A121" s="108" t="s">
        <v>699</v>
      </c>
      <c r="B121" s="182">
        <v>985</v>
      </c>
      <c r="C121" s="444">
        <v>13076.2</v>
      </c>
    </row>
    <row r="122" spans="1:3" x14ac:dyDescent="0.25">
      <c r="A122" s="108" t="s">
        <v>700</v>
      </c>
      <c r="B122" s="182">
        <v>131.30000000000001</v>
      </c>
      <c r="C122" s="444">
        <v>2164.1</v>
      </c>
    </row>
    <row r="123" spans="1:3" x14ac:dyDescent="0.25">
      <c r="A123" s="108" t="s">
        <v>701</v>
      </c>
      <c r="B123" s="433">
        <v>127</v>
      </c>
      <c r="C123" s="444">
        <v>1437.2</v>
      </c>
    </row>
    <row r="124" spans="1:3" x14ac:dyDescent="0.25">
      <c r="A124" s="108" t="s">
        <v>702</v>
      </c>
      <c r="B124" s="182">
        <v>383.7</v>
      </c>
      <c r="C124" s="444">
        <v>2482</v>
      </c>
    </row>
    <row r="125" spans="1:3" x14ac:dyDescent="0.25">
      <c r="A125" s="109" t="s">
        <v>703</v>
      </c>
      <c r="B125" s="182">
        <v>337.1</v>
      </c>
      <c r="C125" s="444">
        <v>22196</v>
      </c>
    </row>
    <row r="126" spans="1:3" x14ac:dyDescent="0.25">
      <c r="A126" s="108" t="s">
        <v>704</v>
      </c>
      <c r="B126" s="182">
        <v>35.9</v>
      </c>
      <c r="C126" s="444">
        <v>1157.2</v>
      </c>
    </row>
    <row r="127" spans="1:3" ht="15.75" thickBot="1" x14ac:dyDescent="0.3">
      <c r="A127" s="108" t="s">
        <v>705</v>
      </c>
      <c r="B127" s="182">
        <v>436.1</v>
      </c>
      <c r="C127" s="444">
        <v>3025.7</v>
      </c>
    </row>
    <row r="128" spans="1:3" ht="15.75" thickBot="1" x14ac:dyDescent="0.3">
      <c r="A128" s="110" t="s">
        <v>20</v>
      </c>
      <c r="B128" s="443">
        <v>6535</v>
      </c>
      <c r="C128" s="445">
        <v>71754.5</v>
      </c>
    </row>
    <row r="129" spans="1:3" ht="15.75" thickTop="1" x14ac:dyDescent="0.25"/>
    <row r="131" spans="1:3" x14ac:dyDescent="0.25">
      <c r="A131" s="99" t="s">
        <v>706</v>
      </c>
      <c r="B131" s="437"/>
      <c r="C131" s="437"/>
    </row>
    <row r="132" spans="1:3" ht="15.75" thickBot="1" x14ac:dyDescent="0.3">
      <c r="A132" s="15"/>
      <c r="B132" s="437"/>
      <c r="C132" s="437"/>
    </row>
    <row r="133" spans="1:3" ht="16.5" thickTop="1" thickBot="1" x14ac:dyDescent="0.3">
      <c r="A133" s="107" t="s">
        <v>695</v>
      </c>
      <c r="B133" s="441" t="s">
        <v>680</v>
      </c>
      <c r="C133" s="441" t="s">
        <v>687</v>
      </c>
    </row>
    <row r="134" spans="1:3" x14ac:dyDescent="0.25">
      <c r="A134" s="108" t="s">
        <v>697</v>
      </c>
      <c r="B134" s="439">
        <f>B119/B$128</f>
        <v>0.60694720734506502</v>
      </c>
      <c r="C134" s="439">
        <f>C119/C$128</f>
        <v>0.28779240326390682</v>
      </c>
    </row>
    <row r="135" spans="1:3" x14ac:dyDescent="0.25">
      <c r="A135" s="108" t="s">
        <v>698</v>
      </c>
      <c r="B135" s="439">
        <f t="shared" ref="B135:C143" si="2">B120/B$128</f>
        <v>2.0244835501147668E-2</v>
      </c>
      <c r="C135" s="439">
        <f t="shared" si="2"/>
        <v>7.756447330829426E-2</v>
      </c>
    </row>
    <row r="136" spans="1:3" x14ac:dyDescent="0.25">
      <c r="A136" s="108" t="s">
        <v>699</v>
      </c>
      <c r="B136" s="439">
        <f t="shared" si="2"/>
        <v>0.15072685539403213</v>
      </c>
      <c r="C136" s="439">
        <f t="shared" si="2"/>
        <v>0.18223526050630973</v>
      </c>
    </row>
    <row r="137" spans="1:3" x14ac:dyDescent="0.25">
      <c r="A137" s="108" t="s">
        <v>700</v>
      </c>
      <c r="B137" s="439">
        <f t="shared" si="2"/>
        <v>2.0091813312930376E-2</v>
      </c>
      <c r="C137" s="439">
        <f t="shared" si="2"/>
        <v>3.0159780919663575E-2</v>
      </c>
    </row>
    <row r="138" spans="1:3" x14ac:dyDescent="0.25">
      <c r="A138" s="108" t="s">
        <v>701</v>
      </c>
      <c r="B138" s="439">
        <f t="shared" si="2"/>
        <v>1.943381790359602E-2</v>
      </c>
      <c r="C138" s="439">
        <f t="shared" si="2"/>
        <v>2.0029405821237693E-2</v>
      </c>
    </row>
    <row r="139" spans="1:3" x14ac:dyDescent="0.25">
      <c r="A139" s="108" t="s">
        <v>702</v>
      </c>
      <c r="B139" s="439">
        <f t="shared" si="2"/>
        <v>5.8714613618974752E-2</v>
      </c>
      <c r="C139" s="439">
        <f t="shared" si="2"/>
        <v>3.4590165076754768E-2</v>
      </c>
    </row>
    <row r="140" spans="1:3" x14ac:dyDescent="0.25">
      <c r="A140" s="108" t="s">
        <v>703</v>
      </c>
      <c r="B140" s="439">
        <f t="shared" si="2"/>
        <v>5.1583779648048972E-2</v>
      </c>
      <c r="C140" s="439">
        <f t="shared" si="2"/>
        <v>0.30933251573072074</v>
      </c>
    </row>
    <row r="141" spans="1:3" x14ac:dyDescent="0.25">
      <c r="A141" s="108" t="s">
        <v>704</v>
      </c>
      <c r="B141" s="439">
        <f t="shared" si="2"/>
        <v>5.4934965570007646E-3</v>
      </c>
      <c r="C141" s="439">
        <f t="shared" si="2"/>
        <v>1.6127211533771401E-2</v>
      </c>
    </row>
    <row r="142" spans="1:3" ht="15.75" thickBot="1" x14ac:dyDescent="0.3">
      <c r="A142" s="108" t="s">
        <v>705</v>
      </c>
      <c r="B142" s="439">
        <f t="shared" si="2"/>
        <v>6.673297628156083E-2</v>
      </c>
      <c r="C142" s="439">
        <f t="shared" si="2"/>
        <v>4.2167390198524134E-2</v>
      </c>
    </row>
    <row r="143" spans="1:3" ht="15.75" thickBot="1" x14ac:dyDescent="0.3">
      <c r="A143" s="110" t="s">
        <v>20</v>
      </c>
      <c r="B143" s="440">
        <f t="shared" si="2"/>
        <v>1</v>
      </c>
      <c r="C143" s="440">
        <f t="shared" si="2"/>
        <v>1</v>
      </c>
    </row>
    <row r="144" spans="1:3" ht="15.75" thickTop="1" x14ac:dyDescent="0.25"/>
    <row r="150" spans="1:3" x14ac:dyDescent="0.25">
      <c r="A150" s="99" t="s">
        <v>707</v>
      </c>
      <c r="B150" s="437"/>
      <c r="C150" s="437"/>
    </row>
    <row r="151" spans="1:3" ht="15.75" thickBot="1" x14ac:dyDescent="0.3">
      <c r="A151" s="15"/>
      <c r="B151" s="437"/>
      <c r="C151" s="437"/>
    </row>
    <row r="152" spans="1:3" ht="16.5" thickTop="1" thickBot="1" x14ac:dyDescent="0.3">
      <c r="A152" s="107" t="s">
        <v>688</v>
      </c>
      <c r="B152" s="441" t="s">
        <v>680</v>
      </c>
      <c r="C152" s="441" t="s">
        <v>696</v>
      </c>
    </row>
    <row r="153" spans="1:3" x14ac:dyDescent="0.25">
      <c r="A153" s="108" t="s">
        <v>690</v>
      </c>
      <c r="B153" s="446">
        <v>3529</v>
      </c>
      <c r="C153" s="444">
        <v>7011</v>
      </c>
    </row>
    <row r="154" spans="1:3" x14ac:dyDescent="0.25">
      <c r="A154" s="442" t="s">
        <v>691</v>
      </c>
      <c r="B154" s="446">
        <v>1935.7</v>
      </c>
      <c r="C154" s="444">
        <v>11330.6</v>
      </c>
    </row>
    <row r="155" spans="1:3" x14ac:dyDescent="0.25">
      <c r="A155" s="442" t="s">
        <v>692</v>
      </c>
      <c r="B155" s="446">
        <v>578.6</v>
      </c>
      <c r="C155" s="444">
        <v>7429.7</v>
      </c>
    </row>
    <row r="156" spans="1:3" x14ac:dyDescent="0.25">
      <c r="A156" s="108" t="s">
        <v>693</v>
      </c>
      <c r="B156" s="446">
        <v>429.8</v>
      </c>
      <c r="C156" s="444">
        <v>14505.1</v>
      </c>
    </row>
    <row r="157" spans="1:3" ht="15.75" thickBot="1" x14ac:dyDescent="0.3">
      <c r="A157" s="108" t="s">
        <v>167</v>
      </c>
      <c r="B157" s="446">
        <v>62</v>
      </c>
      <c r="C157" s="444">
        <v>31478</v>
      </c>
    </row>
    <row r="158" spans="1:3" ht="15.75" thickBot="1" x14ac:dyDescent="0.3">
      <c r="A158" s="110" t="s">
        <v>20</v>
      </c>
      <c r="B158" s="447">
        <v>6535</v>
      </c>
      <c r="C158" s="447">
        <v>71754.5</v>
      </c>
    </row>
    <row r="159" spans="1:3" ht="15.75" thickTop="1" x14ac:dyDescent="0.25">
      <c r="A159" s="448"/>
      <c r="B159" s="449"/>
      <c r="C159" s="450"/>
    </row>
    <row r="160" spans="1:3" x14ac:dyDescent="0.25">
      <c r="A160" s="448"/>
      <c r="B160" s="449"/>
      <c r="C160" s="450"/>
    </row>
    <row r="161" spans="1:3" x14ac:dyDescent="0.25">
      <c r="A161" s="99" t="s">
        <v>708</v>
      </c>
      <c r="B161" s="437"/>
      <c r="C161" s="437"/>
    </row>
    <row r="162" spans="1:3" ht="15.75" thickBot="1" x14ac:dyDescent="0.3">
      <c r="A162" s="15"/>
      <c r="B162" s="437"/>
      <c r="C162" s="437"/>
    </row>
    <row r="163" spans="1:3" ht="16.5" thickTop="1" thickBot="1" x14ac:dyDescent="0.3">
      <c r="A163" s="107" t="s">
        <v>688</v>
      </c>
      <c r="B163" s="441" t="s">
        <v>680</v>
      </c>
      <c r="C163" s="441" t="s">
        <v>687</v>
      </c>
    </row>
    <row r="164" spans="1:3" x14ac:dyDescent="0.25">
      <c r="A164" s="108" t="s">
        <v>690</v>
      </c>
      <c r="B164" s="439">
        <f>B153/B$158</f>
        <v>0.54001530221882177</v>
      </c>
      <c r="C164" s="439">
        <f>C153/C$158</f>
        <v>9.7708157676522037E-2</v>
      </c>
    </row>
    <row r="165" spans="1:3" x14ac:dyDescent="0.25">
      <c r="A165" s="442" t="s">
        <v>691</v>
      </c>
      <c r="B165" s="439">
        <f t="shared" ref="B165:C169" si="3">B154/B$158</f>
        <v>0.29620504973221118</v>
      </c>
      <c r="C165" s="439">
        <f t="shared" si="3"/>
        <v>0.15790786640559129</v>
      </c>
    </row>
    <row r="166" spans="1:3" x14ac:dyDescent="0.25">
      <c r="A166" s="442" t="s">
        <v>692</v>
      </c>
      <c r="B166" s="439">
        <f t="shared" si="3"/>
        <v>8.8538638102524866E-2</v>
      </c>
      <c r="C166" s="439">
        <f t="shared" si="3"/>
        <v>0.10354333177710108</v>
      </c>
    </row>
    <row r="167" spans="1:3" x14ac:dyDescent="0.25">
      <c r="A167" s="108" t="s">
        <v>693</v>
      </c>
      <c r="B167" s="439">
        <f t="shared" si="3"/>
        <v>6.5768936495791894E-2</v>
      </c>
      <c r="C167" s="439">
        <f t="shared" si="3"/>
        <v>0.20214899413974036</v>
      </c>
    </row>
    <row r="168" spans="1:3" ht="15.75" thickBot="1" x14ac:dyDescent="0.3">
      <c r="A168" s="108" t="s">
        <v>167</v>
      </c>
      <c r="B168" s="439">
        <f t="shared" si="3"/>
        <v>9.4873756694720743E-3</v>
      </c>
      <c r="C168" s="439">
        <f t="shared" si="3"/>
        <v>0.43869025636022829</v>
      </c>
    </row>
    <row r="169" spans="1:3" ht="15.75" thickBot="1" x14ac:dyDescent="0.3">
      <c r="A169" s="110" t="s">
        <v>20</v>
      </c>
      <c r="B169" s="440">
        <f t="shared" si="3"/>
        <v>1</v>
      </c>
      <c r="C169" s="440">
        <f t="shared" si="3"/>
        <v>1</v>
      </c>
    </row>
    <row r="170" spans="1:3" ht="15.75" thickTop="1" x14ac:dyDescent="0.25"/>
    <row r="173" spans="1:3" x14ac:dyDescent="0.25">
      <c r="A173" s="214" t="s">
        <v>775</v>
      </c>
    </row>
    <row r="174" spans="1:3" ht="15.75" thickBot="1" x14ac:dyDescent="0.3"/>
    <row r="175" spans="1:3" ht="16.5" thickTop="1" thickBot="1" x14ac:dyDescent="0.3">
      <c r="A175" s="107" t="s">
        <v>759</v>
      </c>
      <c r="B175" s="107" t="s">
        <v>731</v>
      </c>
    </row>
    <row r="176" spans="1:3" x14ac:dyDescent="0.25">
      <c r="A176" s="108" t="s">
        <v>760</v>
      </c>
      <c r="B176" s="184">
        <v>79.854500000000002</v>
      </c>
    </row>
    <row r="177" spans="1:3" x14ac:dyDescent="0.25">
      <c r="A177" s="108" t="s">
        <v>761</v>
      </c>
      <c r="B177" s="184">
        <v>54.376800000000003</v>
      </c>
    </row>
    <row r="178" spans="1:3" x14ac:dyDescent="0.25">
      <c r="A178" s="108" t="s">
        <v>762</v>
      </c>
      <c r="B178" s="184">
        <v>11.211399999999999</v>
      </c>
    </row>
    <row r="179" spans="1:3" x14ac:dyDescent="0.25">
      <c r="A179" s="108" t="s">
        <v>763</v>
      </c>
      <c r="B179" s="184">
        <v>7.8685</v>
      </c>
      <c r="C179" s="310"/>
    </row>
    <row r="180" spans="1:3" x14ac:dyDescent="0.25">
      <c r="A180" s="108" t="s">
        <v>764</v>
      </c>
      <c r="B180" s="184">
        <v>28.3505</v>
      </c>
      <c r="C180" s="310"/>
    </row>
    <row r="181" spans="1:3" x14ac:dyDescent="0.25">
      <c r="A181" s="108" t="s">
        <v>765</v>
      </c>
      <c r="B181" s="184">
        <v>16.648099999999999</v>
      </c>
      <c r="C181" s="310"/>
    </row>
    <row r="182" spans="1:3" x14ac:dyDescent="0.25">
      <c r="C182" s="310"/>
    </row>
    <row r="183" spans="1:3" x14ac:dyDescent="0.25">
      <c r="C183" s="310"/>
    </row>
    <row r="184" spans="1:3" x14ac:dyDescent="0.25">
      <c r="C184" s="310"/>
    </row>
    <row r="185" spans="1:3" x14ac:dyDescent="0.25">
      <c r="A185" s="174"/>
    </row>
    <row r="186" spans="1:3" x14ac:dyDescent="0.25">
      <c r="A186" s="430" t="s">
        <v>709</v>
      </c>
    </row>
    <row r="188" spans="1:3" x14ac:dyDescent="0.25">
      <c r="A188" s="214" t="s">
        <v>776</v>
      </c>
    </row>
    <row r="189" spans="1:3" ht="15.75" thickBot="1" x14ac:dyDescent="0.3"/>
    <row r="190" spans="1:3" ht="16.5" thickTop="1" thickBot="1" x14ac:dyDescent="0.3">
      <c r="A190" s="107" t="s">
        <v>695</v>
      </c>
      <c r="B190" s="441" t="s">
        <v>680</v>
      </c>
      <c r="C190" s="441" t="s">
        <v>696</v>
      </c>
    </row>
    <row r="191" spans="1:3" x14ac:dyDescent="0.25">
      <c r="A191" s="108" t="s">
        <v>710</v>
      </c>
      <c r="B191" s="451">
        <v>630</v>
      </c>
      <c r="C191" s="451">
        <v>11463.1</v>
      </c>
    </row>
    <row r="192" spans="1:3" x14ac:dyDescent="0.25">
      <c r="A192" s="108" t="s">
        <v>711</v>
      </c>
      <c r="B192" s="451">
        <v>10</v>
      </c>
      <c r="C192" s="451">
        <v>666</v>
      </c>
    </row>
    <row r="193" spans="1:3" ht="15.75" thickBot="1" x14ac:dyDescent="0.3">
      <c r="A193" s="108" t="s">
        <v>344</v>
      </c>
      <c r="B193" s="451">
        <v>149.80000000000001</v>
      </c>
      <c r="C193" s="451">
        <v>852.1</v>
      </c>
    </row>
    <row r="194" spans="1:3" ht="15.75" thickBot="1" x14ac:dyDescent="0.3">
      <c r="A194" s="110" t="s">
        <v>20</v>
      </c>
      <c r="B194" s="447">
        <v>789.9</v>
      </c>
      <c r="C194" s="447">
        <v>12981.2</v>
      </c>
    </row>
    <row r="195" spans="1:3" ht="15.75" thickTop="1" x14ac:dyDescent="0.25">
      <c r="A195" s="15"/>
    </row>
    <row r="196" spans="1:3" x14ac:dyDescent="0.25">
      <c r="A196" s="15"/>
    </row>
    <row r="197" spans="1:3" x14ac:dyDescent="0.25">
      <c r="A197" s="431" t="s">
        <v>712</v>
      </c>
    </row>
    <row r="198" spans="1:3" ht="15.75" thickBot="1" x14ac:dyDescent="0.3">
      <c r="A198" s="15"/>
    </row>
    <row r="199" spans="1:3" ht="16.5" thickTop="1" thickBot="1" x14ac:dyDescent="0.3">
      <c r="A199" s="107" t="s">
        <v>695</v>
      </c>
      <c r="B199" s="441" t="s">
        <v>680</v>
      </c>
      <c r="C199" s="441" t="s">
        <v>687</v>
      </c>
    </row>
    <row r="200" spans="1:3" x14ac:dyDescent="0.25">
      <c r="A200" s="108" t="s">
        <v>713</v>
      </c>
      <c r="B200" s="452">
        <f>B191/B$194</f>
        <v>0.79756931257121155</v>
      </c>
      <c r="C200" s="452">
        <f>C191/C$194</f>
        <v>0.88305395495023575</v>
      </c>
    </row>
    <row r="201" spans="1:3" x14ac:dyDescent="0.25">
      <c r="A201" s="108" t="s">
        <v>714</v>
      </c>
      <c r="B201" s="452">
        <f t="shared" ref="B201:C203" si="4">B192/B$194</f>
        <v>1.26598303582732E-2</v>
      </c>
      <c r="C201" s="452">
        <f t="shared" si="4"/>
        <v>5.130496410193202E-2</v>
      </c>
    </row>
    <row r="202" spans="1:3" ht="15.75" thickBot="1" x14ac:dyDescent="0.3">
      <c r="A202" s="108" t="s">
        <v>715</v>
      </c>
      <c r="B202" s="452">
        <f t="shared" si="4"/>
        <v>0.18964425876693256</v>
      </c>
      <c r="C202" s="452">
        <f t="shared" si="4"/>
        <v>6.5641080947832248E-2</v>
      </c>
    </row>
    <row r="203" spans="1:3" ht="15.75" thickBot="1" x14ac:dyDescent="0.3">
      <c r="A203" s="110" t="s">
        <v>20</v>
      </c>
      <c r="B203" s="453">
        <f t="shared" si="4"/>
        <v>1</v>
      </c>
      <c r="C203" s="453">
        <f t="shared" si="4"/>
        <v>1</v>
      </c>
    </row>
    <row r="204" spans="1:3" ht="15.75" thickTop="1" x14ac:dyDescent="0.25">
      <c r="A204" s="15"/>
    </row>
    <row r="206" spans="1:3" x14ac:dyDescent="0.25">
      <c r="A206" s="221" t="s">
        <v>777</v>
      </c>
    </row>
    <row r="208" spans="1:3" x14ac:dyDescent="0.25">
      <c r="A208" s="99" t="s">
        <v>716</v>
      </c>
    </row>
    <row r="209" spans="1:3" ht="15.75" thickBot="1" x14ac:dyDescent="0.3">
      <c r="A209" s="15"/>
    </row>
    <row r="210" spans="1:3" ht="16.5" thickTop="1" thickBot="1" x14ac:dyDescent="0.3">
      <c r="A210" s="107" t="s">
        <v>677</v>
      </c>
      <c r="B210" s="441" t="s">
        <v>680</v>
      </c>
      <c r="C210" s="441" t="s">
        <v>696</v>
      </c>
    </row>
    <row r="211" spans="1:3" x14ac:dyDescent="0.25">
      <c r="A211" s="108" t="s">
        <v>163</v>
      </c>
      <c r="B211" s="451">
        <v>68.2</v>
      </c>
      <c r="C211" s="451">
        <v>154</v>
      </c>
    </row>
    <row r="212" spans="1:3" x14ac:dyDescent="0.25">
      <c r="A212" s="108" t="s">
        <v>164</v>
      </c>
      <c r="B212" s="451">
        <v>531.9</v>
      </c>
      <c r="C212" s="451">
        <v>3611.2</v>
      </c>
    </row>
    <row r="213" spans="1:3" x14ac:dyDescent="0.25">
      <c r="A213" s="108" t="s">
        <v>165</v>
      </c>
      <c r="B213" s="451">
        <v>151.80000000000001</v>
      </c>
      <c r="C213" s="451">
        <v>1904.1</v>
      </c>
    </row>
    <row r="214" spans="1:3" x14ac:dyDescent="0.25">
      <c r="A214" s="108" t="s">
        <v>166</v>
      </c>
      <c r="B214" s="451">
        <v>17</v>
      </c>
      <c r="C214" s="451">
        <v>952</v>
      </c>
    </row>
    <row r="215" spans="1:3" ht="15.75" thickBot="1" x14ac:dyDescent="0.3">
      <c r="A215" s="108" t="s">
        <v>167</v>
      </c>
      <c r="B215" s="451">
        <v>21</v>
      </c>
      <c r="C215" s="451">
        <v>6360</v>
      </c>
    </row>
    <row r="216" spans="1:3" ht="15.75" thickBot="1" x14ac:dyDescent="0.3">
      <c r="A216" s="110" t="s">
        <v>20</v>
      </c>
      <c r="B216" s="447">
        <v>789.9</v>
      </c>
      <c r="C216" s="447">
        <v>12981.2</v>
      </c>
    </row>
    <row r="217" spans="1:3" ht="15.75" thickTop="1" x14ac:dyDescent="0.25">
      <c r="A217" s="15"/>
    </row>
    <row r="218" spans="1:3" x14ac:dyDescent="0.25">
      <c r="A218" s="15"/>
    </row>
    <row r="219" spans="1:3" x14ac:dyDescent="0.25">
      <c r="A219" s="99" t="s">
        <v>717</v>
      </c>
    </row>
    <row r="220" spans="1:3" ht="15.75" thickBot="1" x14ac:dyDescent="0.3">
      <c r="A220" s="15"/>
    </row>
    <row r="221" spans="1:3" ht="16.5" thickTop="1" thickBot="1" x14ac:dyDescent="0.3">
      <c r="A221" s="107" t="s">
        <v>677</v>
      </c>
      <c r="B221" s="441" t="s">
        <v>680</v>
      </c>
      <c r="C221" s="441" t="s">
        <v>687</v>
      </c>
    </row>
    <row r="222" spans="1:3" x14ac:dyDescent="0.25">
      <c r="A222" s="108" t="s">
        <v>163</v>
      </c>
      <c r="B222" s="452">
        <f>B211/B$216</f>
        <v>8.6340043043423229E-2</v>
      </c>
      <c r="C222" s="452">
        <f>C211/C$216</f>
        <v>1.186331001756386E-2</v>
      </c>
    </row>
    <row r="223" spans="1:3" x14ac:dyDescent="0.25">
      <c r="A223" s="108" t="s">
        <v>164</v>
      </c>
      <c r="B223" s="452">
        <f t="shared" ref="B223:C227" si="5">B212/B$216</f>
        <v>0.67337637675655149</v>
      </c>
      <c r="C223" s="452">
        <f t="shared" si="5"/>
        <v>0.27818691646380916</v>
      </c>
    </row>
    <row r="224" spans="1:3" x14ac:dyDescent="0.25">
      <c r="A224" s="108" t="s">
        <v>165</v>
      </c>
      <c r="B224" s="452">
        <f t="shared" si="5"/>
        <v>0.19217622483858718</v>
      </c>
      <c r="C224" s="452">
        <f t="shared" si="5"/>
        <v>0.14668135457430745</v>
      </c>
    </row>
    <row r="225" spans="1:3" x14ac:dyDescent="0.25">
      <c r="A225" s="108" t="s">
        <v>166</v>
      </c>
      <c r="B225" s="452">
        <f t="shared" si="5"/>
        <v>2.152171160906444E-2</v>
      </c>
      <c r="C225" s="452">
        <f t="shared" si="5"/>
        <v>7.3336825563122043E-2</v>
      </c>
    </row>
    <row r="226" spans="1:3" ht="15.75" thickBot="1" x14ac:dyDescent="0.3">
      <c r="A226" s="108" t="s">
        <v>167</v>
      </c>
      <c r="B226" s="452">
        <f t="shared" si="5"/>
        <v>2.6585643752373718E-2</v>
      </c>
      <c r="C226" s="452">
        <f t="shared" si="5"/>
        <v>0.48993929682926074</v>
      </c>
    </row>
    <row r="227" spans="1:3" ht="15.75" thickBot="1" x14ac:dyDescent="0.3">
      <c r="A227" s="110" t="s">
        <v>20</v>
      </c>
      <c r="B227" s="453">
        <f t="shared" si="5"/>
        <v>1</v>
      </c>
      <c r="C227" s="453">
        <f t="shared" si="5"/>
        <v>1</v>
      </c>
    </row>
    <row r="228" spans="1:3" ht="15.75" thickTop="1" x14ac:dyDescent="0.25"/>
    <row r="230" spans="1:3" x14ac:dyDescent="0.25">
      <c r="A230" s="430" t="s">
        <v>718</v>
      </c>
    </row>
    <row r="232" spans="1:3" x14ac:dyDescent="0.25">
      <c r="A232" s="431" t="s">
        <v>719</v>
      </c>
    </row>
    <row r="233" spans="1:3" ht="15.75" thickBot="1" x14ac:dyDescent="0.3">
      <c r="A233" s="15"/>
    </row>
    <row r="234" spans="1:3" ht="16.5" thickTop="1" thickBot="1" x14ac:dyDescent="0.3">
      <c r="A234" s="107" t="s">
        <v>695</v>
      </c>
      <c r="B234" s="441" t="s">
        <v>680</v>
      </c>
      <c r="C234" s="441" t="s">
        <v>696</v>
      </c>
    </row>
    <row r="235" spans="1:3" ht="15.75" thickBot="1" x14ac:dyDescent="0.3">
      <c r="A235" s="108" t="s">
        <v>720</v>
      </c>
      <c r="B235" s="444">
        <v>1145.3</v>
      </c>
      <c r="C235" s="451">
        <v>30906.6</v>
      </c>
    </row>
    <row r="236" spans="1:3" ht="15.75" thickBot="1" x14ac:dyDescent="0.3">
      <c r="A236" s="110" t="s">
        <v>20</v>
      </c>
      <c r="B236" s="445">
        <v>1145.3</v>
      </c>
      <c r="C236" s="447">
        <v>30906.6</v>
      </c>
    </row>
    <row r="237" spans="1:3" ht="15.75" thickTop="1" x14ac:dyDescent="0.25">
      <c r="A237" s="15"/>
    </row>
    <row r="238" spans="1:3" x14ac:dyDescent="0.25">
      <c r="A238" s="15"/>
    </row>
    <row r="239" spans="1:3" x14ac:dyDescent="0.25">
      <c r="A239" s="15"/>
    </row>
    <row r="240" spans="1:3" x14ac:dyDescent="0.25">
      <c r="A240" s="99" t="s">
        <v>721</v>
      </c>
    </row>
    <row r="241" spans="1:3" ht="15.75" thickBot="1" x14ac:dyDescent="0.3">
      <c r="A241" s="15"/>
    </row>
    <row r="242" spans="1:3" ht="16.5" thickTop="1" thickBot="1" x14ac:dyDescent="0.3">
      <c r="A242" s="107" t="s">
        <v>677</v>
      </c>
      <c r="B242" s="441" t="s">
        <v>722</v>
      </c>
      <c r="C242" s="441" t="s">
        <v>696</v>
      </c>
    </row>
    <row r="243" spans="1:3" x14ac:dyDescent="0.25">
      <c r="A243" s="108" t="s">
        <v>163</v>
      </c>
      <c r="B243" s="451">
        <v>31.7</v>
      </c>
      <c r="C243" s="451">
        <v>85.1</v>
      </c>
    </row>
    <row r="244" spans="1:3" x14ac:dyDescent="0.25">
      <c r="A244" s="108" t="s">
        <v>164</v>
      </c>
      <c r="B244" s="451">
        <v>114.2</v>
      </c>
      <c r="C244" s="451">
        <v>769.3</v>
      </c>
    </row>
    <row r="245" spans="1:3" x14ac:dyDescent="0.25">
      <c r="A245" s="108" t="s">
        <v>165</v>
      </c>
      <c r="B245" s="451">
        <v>413.7</v>
      </c>
      <c r="C245" s="451">
        <v>5908</v>
      </c>
    </row>
    <row r="246" spans="1:3" x14ac:dyDescent="0.25">
      <c r="A246" s="108" t="s">
        <v>166</v>
      </c>
      <c r="B246" s="451">
        <v>563.79999999999995</v>
      </c>
      <c r="C246" s="451">
        <v>18640.2</v>
      </c>
    </row>
    <row r="247" spans="1:3" ht="15.75" thickBot="1" x14ac:dyDescent="0.3">
      <c r="A247" s="108" t="s">
        <v>167</v>
      </c>
      <c r="B247" s="451">
        <v>22</v>
      </c>
      <c r="C247" s="451">
        <v>5504</v>
      </c>
    </row>
    <row r="248" spans="1:3" ht="15.75" thickBot="1" x14ac:dyDescent="0.3">
      <c r="A248" s="110" t="s">
        <v>20</v>
      </c>
      <c r="B248" s="447">
        <v>1145.3</v>
      </c>
      <c r="C248" s="447">
        <v>30906.6</v>
      </c>
    </row>
    <row r="249" spans="1:3" ht="15.75" thickTop="1" x14ac:dyDescent="0.25">
      <c r="A249" s="15"/>
    </row>
    <row r="250" spans="1:3" x14ac:dyDescent="0.25">
      <c r="A250" s="15"/>
    </row>
    <row r="251" spans="1:3" x14ac:dyDescent="0.25">
      <c r="A251" s="99" t="s">
        <v>723</v>
      </c>
    </row>
    <row r="252" spans="1:3" ht="15.75" thickBot="1" x14ac:dyDescent="0.3">
      <c r="A252" s="15"/>
    </row>
    <row r="253" spans="1:3" ht="16.5" thickTop="1" thickBot="1" x14ac:dyDescent="0.3">
      <c r="A253" s="107" t="s">
        <v>677</v>
      </c>
      <c r="B253" s="441" t="s">
        <v>722</v>
      </c>
      <c r="C253" s="441" t="s">
        <v>687</v>
      </c>
    </row>
    <row r="254" spans="1:3" x14ac:dyDescent="0.25">
      <c r="A254" s="108" t="s">
        <v>163</v>
      </c>
      <c r="B254" s="452">
        <f>B243/B$248</f>
        <v>2.7678337553479437E-2</v>
      </c>
      <c r="C254" s="452">
        <f>C243/C$248</f>
        <v>2.7534571903735771E-3</v>
      </c>
    </row>
    <row r="255" spans="1:3" x14ac:dyDescent="0.25">
      <c r="A255" s="108" t="s">
        <v>164</v>
      </c>
      <c r="B255" s="452">
        <f t="shared" ref="B255:C259" si="6">B244/B$248</f>
        <v>9.971186588666725E-2</v>
      </c>
      <c r="C255" s="452">
        <f t="shared" si="6"/>
        <v>2.4891123578782526E-2</v>
      </c>
    </row>
    <row r="256" spans="1:3" x14ac:dyDescent="0.25">
      <c r="A256" s="108" t="s">
        <v>165</v>
      </c>
      <c r="B256" s="452">
        <f t="shared" si="6"/>
        <v>0.36121540207805813</v>
      </c>
      <c r="C256" s="452">
        <f t="shared" si="6"/>
        <v>0.19115658144215153</v>
      </c>
    </row>
    <row r="257" spans="1:3" x14ac:dyDescent="0.25">
      <c r="A257" s="108" t="s">
        <v>166</v>
      </c>
      <c r="B257" s="452">
        <f t="shared" si="6"/>
        <v>0.49227276696062167</v>
      </c>
      <c r="C257" s="452">
        <f t="shared" si="6"/>
        <v>0.60311389800236848</v>
      </c>
    </row>
    <row r="258" spans="1:3" ht="15.75" thickBot="1" x14ac:dyDescent="0.3">
      <c r="A258" s="108" t="s">
        <v>167</v>
      </c>
      <c r="B258" s="452">
        <f t="shared" si="6"/>
        <v>1.9208940888850085E-2</v>
      </c>
      <c r="C258" s="452">
        <f t="shared" si="6"/>
        <v>0.17808493978632398</v>
      </c>
    </row>
    <row r="259" spans="1:3" ht="15.75" thickBot="1" x14ac:dyDescent="0.3">
      <c r="A259" s="110" t="s">
        <v>20</v>
      </c>
      <c r="B259" s="453">
        <f t="shared" si="6"/>
        <v>1</v>
      </c>
      <c r="C259" s="453">
        <f t="shared" si="6"/>
        <v>1</v>
      </c>
    </row>
    <row r="260" spans="1:3" ht="15.75" thickTop="1" x14ac:dyDescent="0.25">
      <c r="A260" s="15"/>
    </row>
    <row r="261" spans="1:3" x14ac:dyDescent="0.25">
      <c r="A261" s="15"/>
    </row>
    <row r="262" spans="1:3" x14ac:dyDescent="0.25">
      <c r="A262" s="430" t="s">
        <v>724</v>
      </c>
    </row>
    <row r="263" spans="1:3" x14ac:dyDescent="0.25">
      <c r="A263" s="15"/>
    </row>
    <row r="264" spans="1:3" x14ac:dyDescent="0.25">
      <c r="A264" s="15"/>
    </row>
    <row r="265" spans="1:3" x14ac:dyDescent="0.25">
      <c r="A265" s="99" t="s">
        <v>725</v>
      </c>
    </row>
    <row r="266" spans="1:3" ht="15.75" thickBot="1" x14ac:dyDescent="0.3">
      <c r="A266" s="15"/>
    </row>
    <row r="267" spans="1:3" ht="16.5" thickTop="1" thickBot="1" x14ac:dyDescent="0.3">
      <c r="A267" s="107" t="s">
        <v>695</v>
      </c>
      <c r="B267" s="441" t="s">
        <v>680</v>
      </c>
      <c r="C267" s="441" t="s">
        <v>681</v>
      </c>
    </row>
    <row r="268" spans="1:3" x14ac:dyDescent="0.25">
      <c r="A268" s="108" t="s">
        <v>163</v>
      </c>
      <c r="B268" s="444">
        <v>66.5</v>
      </c>
      <c r="C268" s="444">
        <v>199.6</v>
      </c>
    </row>
    <row r="269" spans="1:3" x14ac:dyDescent="0.25">
      <c r="A269" s="108" t="s">
        <v>164</v>
      </c>
      <c r="B269" s="444">
        <v>147.9</v>
      </c>
      <c r="C269" s="444">
        <v>781.9</v>
      </c>
    </row>
    <row r="270" spans="1:3" x14ac:dyDescent="0.25">
      <c r="A270" s="108" t="s">
        <v>165</v>
      </c>
      <c r="B270" s="444">
        <v>151.19999999999999</v>
      </c>
      <c r="C270" s="444">
        <v>2346</v>
      </c>
    </row>
    <row r="271" spans="1:3" x14ac:dyDescent="0.25">
      <c r="A271" s="108" t="s">
        <v>166</v>
      </c>
      <c r="B271" s="444">
        <v>378.8</v>
      </c>
      <c r="C271" s="444">
        <v>9990.2999999999993</v>
      </c>
    </row>
    <row r="272" spans="1:3" ht="15.75" thickBot="1" x14ac:dyDescent="0.3">
      <c r="A272" s="108" t="s">
        <v>167</v>
      </c>
      <c r="B272" s="444">
        <v>32</v>
      </c>
      <c r="C272" s="444">
        <v>6498</v>
      </c>
    </row>
    <row r="273" spans="1:3" ht="15.75" thickBot="1" x14ac:dyDescent="0.3">
      <c r="A273" s="110" t="s">
        <v>20</v>
      </c>
      <c r="B273" s="445">
        <v>776.4</v>
      </c>
      <c r="C273" s="445">
        <v>19815.7</v>
      </c>
    </row>
    <row r="274" spans="1:3" ht="15.75" thickTop="1" x14ac:dyDescent="0.25">
      <c r="A274" s="15"/>
    </row>
    <row r="275" spans="1:3" x14ac:dyDescent="0.25">
      <c r="A275" s="15"/>
    </row>
    <row r="276" spans="1:3" x14ac:dyDescent="0.25">
      <c r="A276" s="15"/>
    </row>
    <row r="277" spans="1:3" x14ac:dyDescent="0.25">
      <c r="A277" s="99" t="s">
        <v>726</v>
      </c>
    </row>
    <row r="278" spans="1:3" ht="15.75" thickBot="1" x14ac:dyDescent="0.3">
      <c r="A278" s="15"/>
    </row>
    <row r="279" spans="1:3" ht="16.5" thickTop="1" thickBot="1" x14ac:dyDescent="0.3">
      <c r="A279" s="107" t="s">
        <v>695</v>
      </c>
      <c r="B279" s="441" t="s">
        <v>680</v>
      </c>
      <c r="C279" s="441" t="s">
        <v>687</v>
      </c>
    </row>
    <row r="280" spans="1:3" x14ac:dyDescent="0.25">
      <c r="A280" s="108" t="s">
        <v>163</v>
      </c>
      <c r="B280" s="439">
        <f>B268/B$273</f>
        <v>8.5651725914477075E-2</v>
      </c>
      <c r="C280" s="439">
        <f>C268/C$273</f>
        <v>1.0072821045938322E-2</v>
      </c>
    </row>
    <row r="281" spans="1:3" x14ac:dyDescent="0.25">
      <c r="A281" s="108" t="s">
        <v>164</v>
      </c>
      <c r="B281" s="439">
        <f t="shared" ref="B281:C281" si="7">B269/B$273</f>
        <v>0.19049459041731068</v>
      </c>
      <c r="C281" s="439">
        <f t="shared" si="7"/>
        <v>3.945861110129846E-2</v>
      </c>
    </row>
    <row r="282" spans="1:3" x14ac:dyDescent="0.25">
      <c r="A282" s="108" t="s">
        <v>165</v>
      </c>
      <c r="B282" s="439">
        <f t="shared" ref="B282:C282" si="8">B270/B$273</f>
        <v>0.19474497681607417</v>
      </c>
      <c r="C282" s="439">
        <f t="shared" si="8"/>
        <v>0.11839097281448548</v>
      </c>
    </row>
    <row r="283" spans="1:3" x14ac:dyDescent="0.25">
      <c r="A283" s="108" t="s">
        <v>166</v>
      </c>
      <c r="B283" s="439">
        <f t="shared" ref="B283:C283" si="9">B271/B$273</f>
        <v>0.48789283874291606</v>
      </c>
      <c r="C283" s="439">
        <f t="shared" si="9"/>
        <v>0.50416084216050905</v>
      </c>
    </row>
    <row r="284" spans="1:3" ht="15.75" thickBot="1" x14ac:dyDescent="0.3">
      <c r="A284" s="108" t="s">
        <v>167</v>
      </c>
      <c r="B284" s="439">
        <f t="shared" ref="B284:C284" si="10">B272/B$273</f>
        <v>4.1215868109222051E-2</v>
      </c>
      <c r="C284" s="439">
        <f t="shared" si="10"/>
        <v>0.32792179938129867</v>
      </c>
    </row>
    <row r="285" spans="1:3" ht="15.75" thickBot="1" x14ac:dyDescent="0.3">
      <c r="A285" s="110" t="s">
        <v>20</v>
      </c>
      <c r="B285" s="440">
        <f t="shared" ref="B285:C285" si="11">B273/B$273</f>
        <v>1</v>
      </c>
      <c r="C285" s="440">
        <f t="shared" si="11"/>
        <v>1</v>
      </c>
    </row>
    <row r="286" spans="1:3" ht="15.75" thickTop="1" x14ac:dyDescent="0.25">
      <c r="A286" s="15"/>
    </row>
    <row r="288" spans="1:3" x14ac:dyDescent="0.25">
      <c r="A288" s="430" t="s">
        <v>727</v>
      </c>
    </row>
    <row r="290" spans="1:3" x14ac:dyDescent="0.25">
      <c r="A290" s="214" t="s">
        <v>778</v>
      </c>
      <c r="B290" s="220"/>
      <c r="C290" s="220"/>
    </row>
    <row r="291" spans="1:3" ht="15.75" thickBot="1" x14ac:dyDescent="0.3">
      <c r="A291" s="220"/>
      <c r="B291" s="220"/>
      <c r="C291" s="220"/>
    </row>
    <row r="292" spans="1:3" ht="16.5" thickTop="1" thickBot="1" x14ac:dyDescent="0.3">
      <c r="A292" s="494" t="s">
        <v>5</v>
      </c>
      <c r="B292" s="495" t="s">
        <v>680</v>
      </c>
      <c r="C292" s="495" t="s">
        <v>687</v>
      </c>
    </row>
    <row r="293" spans="1:3" x14ac:dyDescent="0.25">
      <c r="A293" s="499" t="s">
        <v>44</v>
      </c>
      <c r="B293" s="57">
        <v>60.6</v>
      </c>
      <c r="C293" s="57">
        <v>566.79999999999995</v>
      </c>
    </row>
    <row r="294" spans="1:3" x14ac:dyDescent="0.25">
      <c r="A294" s="496" t="s">
        <v>68</v>
      </c>
      <c r="B294" s="58">
        <v>507.2</v>
      </c>
      <c r="C294" s="58">
        <v>7727.7</v>
      </c>
    </row>
    <row r="295" spans="1:3" x14ac:dyDescent="0.25">
      <c r="A295" s="496" t="s">
        <v>19</v>
      </c>
      <c r="B295" s="58">
        <v>13.1</v>
      </c>
      <c r="C295" s="58">
        <v>230.3</v>
      </c>
    </row>
    <row r="296" spans="1:3" ht="15.75" thickBot="1" x14ac:dyDescent="0.3">
      <c r="A296" s="500" t="s">
        <v>48</v>
      </c>
      <c r="B296" s="59">
        <v>1447.4</v>
      </c>
      <c r="C296" s="59">
        <v>19179.8</v>
      </c>
    </row>
    <row r="297" spans="1:3" ht="15.75" thickBot="1" x14ac:dyDescent="0.3">
      <c r="A297" s="497" t="s">
        <v>20</v>
      </c>
      <c r="B297" s="498">
        <v>2028.3</v>
      </c>
      <c r="C297" s="498">
        <v>27704.5</v>
      </c>
    </row>
    <row r="298" spans="1:3" ht="15.75" thickTop="1" x14ac:dyDescent="0.25">
      <c r="A298" s="15"/>
    </row>
    <row r="299" spans="1:3" x14ac:dyDescent="0.25">
      <c r="A299" s="15"/>
    </row>
    <row r="300" spans="1:3" x14ac:dyDescent="0.25">
      <c r="A300" s="25" t="s">
        <v>779</v>
      </c>
      <c r="B300" s="220"/>
      <c r="C300" s="220"/>
    </row>
    <row r="301" spans="1:3" ht="15.75" thickBot="1" x14ac:dyDescent="0.3">
      <c r="A301" s="220"/>
      <c r="B301" s="220"/>
      <c r="C301" s="220"/>
    </row>
    <row r="302" spans="1:3" ht="16.5" thickTop="1" thickBot="1" x14ac:dyDescent="0.3">
      <c r="A302" s="494" t="s">
        <v>5</v>
      </c>
      <c r="B302" s="495" t="s">
        <v>680</v>
      </c>
      <c r="C302" s="495" t="s">
        <v>687</v>
      </c>
    </row>
    <row r="303" spans="1:3" x14ac:dyDescent="0.25">
      <c r="A303" s="499" t="s">
        <v>44</v>
      </c>
      <c r="B303" s="501">
        <f>B293/B$297</f>
        <v>2.9877237095104276E-2</v>
      </c>
      <c r="C303" s="501">
        <f t="shared" ref="C303:C307" si="12">C293/C$297</f>
        <v>2.0458770235882256E-2</v>
      </c>
    </row>
    <row r="304" spans="1:3" x14ac:dyDescent="0.25">
      <c r="A304" s="496" t="s">
        <v>68</v>
      </c>
      <c r="B304" s="502">
        <f t="shared" ref="B304" si="13">B294/B$297</f>
        <v>0.25006162796430509</v>
      </c>
      <c r="C304" s="502">
        <f t="shared" si="12"/>
        <v>0.27893302532079628</v>
      </c>
    </row>
    <row r="305" spans="1:3" x14ac:dyDescent="0.25">
      <c r="A305" s="496" t="s">
        <v>19</v>
      </c>
      <c r="B305" s="502">
        <f t="shared" ref="B305" si="14">B295/B$297</f>
        <v>6.458610659172706E-3</v>
      </c>
      <c r="C305" s="502">
        <f t="shared" si="12"/>
        <v>8.3127289790467258E-3</v>
      </c>
    </row>
    <row r="306" spans="1:3" ht="15.75" thickBot="1" x14ac:dyDescent="0.3">
      <c r="A306" s="500" t="s">
        <v>48</v>
      </c>
      <c r="B306" s="503">
        <f t="shared" ref="B306" si="15">B296/B$297</f>
        <v>0.71360252428141802</v>
      </c>
      <c r="C306" s="503">
        <f t="shared" si="12"/>
        <v>0.69229908498619352</v>
      </c>
    </row>
    <row r="307" spans="1:3" ht="15.75" thickBot="1" x14ac:dyDescent="0.3">
      <c r="A307" s="497" t="s">
        <v>20</v>
      </c>
      <c r="B307" s="504">
        <f t="shared" ref="B307" si="16">B297/B$297</f>
        <v>1</v>
      </c>
      <c r="C307" s="504">
        <f t="shared" si="12"/>
        <v>1</v>
      </c>
    </row>
    <row r="308" spans="1:3" ht="15.75" thickTop="1" x14ac:dyDescent="0.25"/>
    <row r="310" spans="1:3" x14ac:dyDescent="0.25">
      <c r="A310" s="99" t="s">
        <v>728</v>
      </c>
    </row>
    <row r="311" spans="1:3" ht="15.75" thickBot="1" x14ac:dyDescent="0.3">
      <c r="A311" s="15"/>
    </row>
    <row r="312" spans="1:3" ht="16.5" thickTop="1" thickBot="1" x14ac:dyDescent="0.3">
      <c r="A312" s="107" t="s">
        <v>677</v>
      </c>
      <c r="B312" s="441" t="s">
        <v>680</v>
      </c>
      <c r="C312" s="441" t="s">
        <v>681</v>
      </c>
    </row>
    <row r="313" spans="1:3" x14ac:dyDescent="0.25">
      <c r="A313" s="108" t="s">
        <v>163</v>
      </c>
      <c r="B313" s="444">
        <v>201.1</v>
      </c>
      <c r="C313" s="444">
        <v>459.4</v>
      </c>
    </row>
    <row r="314" spans="1:3" x14ac:dyDescent="0.25">
      <c r="A314" s="108" t="s">
        <v>164</v>
      </c>
      <c r="B314" s="444">
        <v>644.29999999999995</v>
      </c>
      <c r="C314" s="444">
        <v>4196.8999999999996</v>
      </c>
    </row>
    <row r="315" spans="1:3" x14ac:dyDescent="0.25">
      <c r="A315" s="108" t="s">
        <v>165</v>
      </c>
      <c r="B315" s="444">
        <v>907.1</v>
      </c>
      <c r="C315" s="444">
        <v>12609</v>
      </c>
    </row>
    <row r="316" spans="1:3" x14ac:dyDescent="0.25">
      <c r="A316" s="108" t="s">
        <v>166</v>
      </c>
      <c r="B316" s="444">
        <v>262.89999999999998</v>
      </c>
      <c r="C316" s="444">
        <v>8174.2</v>
      </c>
    </row>
    <row r="317" spans="1:3" ht="15.75" thickBot="1" x14ac:dyDescent="0.3">
      <c r="A317" s="108" t="s">
        <v>167</v>
      </c>
      <c r="B317" s="444">
        <v>13</v>
      </c>
      <c r="C317" s="444">
        <v>2265</v>
      </c>
    </row>
    <row r="318" spans="1:3" ht="15.75" thickBot="1" x14ac:dyDescent="0.3">
      <c r="A318" s="110" t="s">
        <v>20</v>
      </c>
      <c r="B318" s="445">
        <v>2028.3</v>
      </c>
      <c r="C318" s="445">
        <v>27704.5</v>
      </c>
    </row>
    <row r="319" spans="1:3" ht="15.75" thickTop="1" x14ac:dyDescent="0.25">
      <c r="A319" s="15"/>
    </row>
    <row r="320" spans="1:3" x14ac:dyDescent="0.25">
      <c r="A320" s="15"/>
    </row>
    <row r="321" spans="1:3" x14ac:dyDescent="0.25">
      <c r="A321" s="15"/>
    </row>
    <row r="322" spans="1:3" x14ac:dyDescent="0.25">
      <c r="A322" s="99" t="s">
        <v>729</v>
      </c>
    </row>
    <row r="323" spans="1:3" ht="15.75" thickBot="1" x14ac:dyDescent="0.3">
      <c r="A323" s="15"/>
    </row>
    <row r="324" spans="1:3" ht="16.5" thickTop="1" thickBot="1" x14ac:dyDescent="0.3">
      <c r="A324" s="107" t="s">
        <v>677</v>
      </c>
      <c r="B324" s="441" t="s">
        <v>680</v>
      </c>
      <c r="C324" s="441" t="s">
        <v>681</v>
      </c>
    </row>
    <row r="325" spans="1:3" x14ac:dyDescent="0.25">
      <c r="A325" s="108" t="s">
        <v>163</v>
      </c>
      <c r="B325" s="439">
        <f t="shared" ref="B325:C330" si="17">B313/B$318</f>
        <v>9.9147068974017649E-2</v>
      </c>
      <c r="C325" s="439">
        <f t="shared" si="17"/>
        <v>1.6582143695067587E-2</v>
      </c>
    </row>
    <row r="326" spans="1:3" x14ac:dyDescent="0.25">
      <c r="A326" s="108" t="s">
        <v>164</v>
      </c>
      <c r="B326" s="439">
        <f t="shared" si="17"/>
        <v>0.31765517921412018</v>
      </c>
      <c r="C326" s="439">
        <f t="shared" si="17"/>
        <v>0.15148802541103429</v>
      </c>
    </row>
    <row r="327" spans="1:3" x14ac:dyDescent="0.25">
      <c r="A327" s="108" t="s">
        <v>165</v>
      </c>
      <c r="B327" s="439">
        <f t="shared" si="17"/>
        <v>0.44722181136912686</v>
      </c>
      <c r="C327" s="439">
        <f t="shared" si="17"/>
        <v>0.45512461874424731</v>
      </c>
    </row>
    <row r="328" spans="1:3" x14ac:dyDescent="0.25">
      <c r="A328" s="108" t="s">
        <v>166</v>
      </c>
      <c r="B328" s="439">
        <f t="shared" si="17"/>
        <v>0.1296159345264507</v>
      </c>
      <c r="C328" s="439">
        <f t="shared" si="17"/>
        <v>0.29504954068833583</v>
      </c>
    </row>
    <row r="329" spans="1:3" ht="15.75" thickBot="1" x14ac:dyDescent="0.3">
      <c r="A329" s="108" t="s">
        <v>167</v>
      </c>
      <c r="B329" s="439">
        <f t="shared" si="17"/>
        <v>6.4093082877286402E-3</v>
      </c>
      <c r="C329" s="439">
        <f t="shared" si="17"/>
        <v>8.1755671461314947E-2</v>
      </c>
    </row>
    <row r="330" spans="1:3" ht="15.75" thickBot="1" x14ac:dyDescent="0.3">
      <c r="A330" s="110" t="s">
        <v>20</v>
      </c>
      <c r="B330" s="440">
        <f t="shared" si="17"/>
        <v>1</v>
      </c>
      <c r="C330" s="440">
        <f t="shared" si="17"/>
        <v>1</v>
      </c>
    </row>
    <row r="331" spans="1:3" ht="15.75" thickTop="1" x14ac:dyDescent="0.25"/>
    <row r="375" spans="1:1" x14ac:dyDescent="0.25">
      <c r="A375" s="174"/>
    </row>
    <row r="376" spans="1:1" x14ac:dyDescent="0.25">
      <c r="A376" s="174"/>
    </row>
    <row r="377" spans="1:1" x14ac:dyDescent="0.25">
      <c r="A377" s="174"/>
    </row>
    <row r="378" spans="1:1" x14ac:dyDescent="0.25">
      <c r="A378" s="174"/>
    </row>
    <row r="379" spans="1:1" x14ac:dyDescent="0.25">
      <c r="A379" s="174"/>
    </row>
    <row r="380" spans="1:1" x14ac:dyDescent="0.25">
      <c r="A380" s="174"/>
    </row>
    <row r="381" spans="1:1" x14ac:dyDescent="0.25">
      <c r="A381" s="174"/>
    </row>
    <row r="382" spans="1:1" x14ac:dyDescent="0.25">
      <c r="A382" s="174"/>
    </row>
    <row r="383" spans="1:1" x14ac:dyDescent="0.25">
      <c r="A383" s="174"/>
    </row>
    <row r="384" spans="1:1" x14ac:dyDescent="0.25">
      <c r="A384" s="17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64</vt:i4>
      </vt:variant>
    </vt:vector>
  </HeadingPairs>
  <TitlesOfParts>
    <vt:vector size="69" baseType="lpstr">
      <vt:lpstr>Highlights</vt:lpstr>
      <vt:lpstr>Chapter I</vt:lpstr>
      <vt:lpstr>Chapter II</vt:lpstr>
      <vt:lpstr>Chapter III</vt:lpstr>
      <vt:lpstr>Charts</vt:lpstr>
      <vt:lpstr>'Chapter III'!_Toc444779328</vt:lpstr>
      <vt:lpstr>'Chapter III'!_Toc444779329</vt:lpstr>
      <vt:lpstr>'Chapter III'!_Toc444779330</vt:lpstr>
      <vt:lpstr>'Chapter III'!_Toc444779331</vt:lpstr>
      <vt:lpstr>'Chapter III'!_Toc444779332</vt:lpstr>
      <vt:lpstr>'Chapter III'!_Toc444871090</vt:lpstr>
      <vt:lpstr>'Chapter III'!_Toc444871091</vt:lpstr>
      <vt:lpstr>'Chapter III'!_Toc444871092</vt:lpstr>
      <vt:lpstr>'Chapter III'!_Toc444871093</vt:lpstr>
      <vt:lpstr>Charts!_Toc452372609</vt:lpstr>
      <vt:lpstr>'Chapter III'!_Toc452649319</vt:lpstr>
      <vt:lpstr>'Chapter III'!_Toc452649320</vt:lpstr>
      <vt:lpstr>'Chapter III'!_Toc452649321</vt:lpstr>
      <vt:lpstr>'Chapter III'!_Toc452649323</vt:lpstr>
      <vt:lpstr>'Chapter III'!_Toc452649366</vt:lpstr>
      <vt:lpstr>Highlights!_Toc512871472</vt:lpstr>
      <vt:lpstr>'Chapter I'!_Toc512871473</vt:lpstr>
      <vt:lpstr>'Chapter II'!_Toc512871480</vt:lpstr>
      <vt:lpstr>'Chapter III'!_Toc512871496</vt:lpstr>
      <vt:lpstr>Highlights!_Toc512871512</vt:lpstr>
      <vt:lpstr>Highlights!_Toc512871513</vt:lpstr>
      <vt:lpstr>'Chapter II'!_Toc512871515</vt:lpstr>
      <vt:lpstr>'Chapter II'!_Toc512871516</vt:lpstr>
      <vt:lpstr>'Chapter III'!_Toc512871527</vt:lpstr>
      <vt:lpstr>'Chapter III'!_Toc512871531</vt:lpstr>
      <vt:lpstr>'Chapter III'!_Toc512871532</vt:lpstr>
      <vt:lpstr>'Chapter III'!_Toc512871533</vt:lpstr>
      <vt:lpstr>'Chapter III'!_Toc512871534</vt:lpstr>
      <vt:lpstr>'Chapter III'!_Toc512871535</vt:lpstr>
      <vt:lpstr>'Chapter III'!_Toc512871537</vt:lpstr>
      <vt:lpstr>'Chapter III'!_Toc512871538</vt:lpstr>
      <vt:lpstr>'Chapter III'!_Toc512871539</vt:lpstr>
      <vt:lpstr>'Chapter III'!_Toc512871541</vt:lpstr>
      <vt:lpstr>'Chapter III'!_Toc512871542</vt:lpstr>
      <vt:lpstr>'Chapter III'!_Toc512871545</vt:lpstr>
      <vt:lpstr>'Chapter III'!_Toc512871546</vt:lpstr>
      <vt:lpstr>'Chapter III'!_Toc512871547</vt:lpstr>
      <vt:lpstr>'Chapter III'!_Toc512871548</vt:lpstr>
      <vt:lpstr>'Chapter III'!_Toc512871549</vt:lpstr>
      <vt:lpstr>'Chapter III'!_Toc512871550</vt:lpstr>
      <vt:lpstr>'Chapter III'!_Toc512871551</vt:lpstr>
      <vt:lpstr>'Chapter III'!_Toc512871552</vt:lpstr>
      <vt:lpstr>'Chapter III'!_Toc512871553</vt:lpstr>
      <vt:lpstr>'Chapter III'!_Toc512871554</vt:lpstr>
      <vt:lpstr>'Chapter III'!_Toc512871555</vt:lpstr>
      <vt:lpstr>'Chapter III'!_Toc512871556</vt:lpstr>
      <vt:lpstr>'Chapter III'!_Toc512871557</vt:lpstr>
      <vt:lpstr>'Chapter III'!_Toc512871558</vt:lpstr>
      <vt:lpstr>'Chapter III'!_Toc512871565</vt:lpstr>
      <vt:lpstr>'Chapter III'!_Toc512871589</vt:lpstr>
      <vt:lpstr>'Chapter III'!_Toc512871590</vt:lpstr>
      <vt:lpstr>'Chapter III'!_Toc512871591</vt:lpstr>
      <vt:lpstr>Charts!_Toc513569534</vt:lpstr>
      <vt:lpstr>Charts!_Toc513569536</vt:lpstr>
      <vt:lpstr>Charts!_Toc513569537</vt:lpstr>
      <vt:lpstr>Charts!_Toc513569538</vt:lpstr>
      <vt:lpstr>Charts!_Toc513569539</vt:lpstr>
      <vt:lpstr>Charts!_Toc513569540</vt:lpstr>
      <vt:lpstr>Charts!_Toc513569541</vt:lpstr>
      <vt:lpstr>Charts!_Toc513569544</vt:lpstr>
      <vt:lpstr>Charts!_Toc513569546</vt:lpstr>
      <vt:lpstr>Charts!_Toc513569548</vt:lpstr>
      <vt:lpstr>Charts!_Toc513569554</vt:lpstr>
      <vt:lpstr>'Chapter III'!OLE_LINK2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2018-07-17T11:53:45Z</dcterms:modified>
</cp:coreProperties>
</file>