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NISR\Desktop\NGSR 2024 Docs\ngsr repost draft\"/>
    </mc:Choice>
  </mc:AlternateContent>
  <xr:revisionPtr revIDLastSave="0" documentId="8_{067299D9-31BE-49B8-BA40-90EED8E5990B}" xr6:coauthVersionLast="47" xr6:coauthVersionMax="47" xr10:uidLastSave="{00000000-0000-0000-0000-000000000000}"/>
  <bookViews>
    <workbookView xWindow="-120" yWindow="-120" windowWidth="20730" windowHeight="11040" firstSheet="76" activeTab="81" xr2:uid="{BE5AADE9-13AB-44E4-A687-5BB1E6E41E15}"/>
  </bookViews>
  <sheets>
    <sheet name="List of Figures and tables" sheetId="94" r:id="rId1"/>
    <sheet name="figure 1" sheetId="16" r:id="rId2"/>
    <sheet name="Table 1" sheetId="17" r:id="rId3"/>
    <sheet name="Table 2" sheetId="18" r:id="rId4"/>
    <sheet name="Figure2" sheetId="19" r:id="rId5"/>
    <sheet name="Figure 3" sheetId="20" r:id="rId6"/>
    <sheet name="Table3 " sheetId="21" r:id="rId7"/>
    <sheet name="Table 4" sheetId="22" r:id="rId8"/>
    <sheet name="Table 5" sheetId="23" r:id="rId9"/>
    <sheet name="Figure 4" sheetId="24" r:id="rId10"/>
    <sheet name="Table 6" sheetId="25" r:id="rId11"/>
    <sheet name="Table 7" sheetId="26" r:id="rId12"/>
    <sheet name="Table 8" sheetId="27" r:id="rId13"/>
    <sheet name="Table 9" sheetId="28" r:id="rId14"/>
    <sheet name="Figure 5" sheetId="29" r:id="rId15"/>
    <sheet name="Table 10" sheetId="30" r:id="rId16"/>
    <sheet name="Figure 6" sheetId="31" r:id="rId17"/>
    <sheet name="Table 11" sheetId="32" r:id="rId18"/>
    <sheet name="Figure 7" sheetId="33" r:id="rId19"/>
    <sheet name="Figure 8" sheetId="34" r:id="rId20"/>
    <sheet name="Table 12" sheetId="35" r:id="rId21"/>
    <sheet name="Table 13" sheetId="36" r:id="rId22"/>
    <sheet name="Figure 9" sheetId="95" r:id="rId23"/>
    <sheet name="Figure 10" sheetId="37" r:id="rId24"/>
    <sheet name="Figure 11" sheetId="38" r:id="rId25"/>
    <sheet name="Table 14" sheetId="96" r:id="rId26"/>
    <sheet name="Figure 12" sheetId="97" r:id="rId27"/>
    <sheet name="Tabl 15" sheetId="40" r:id="rId28"/>
    <sheet name="Table16" sheetId="41" r:id="rId29"/>
    <sheet name="Table17" sheetId="42" r:id="rId30"/>
    <sheet name="Figure13" sheetId="43" r:id="rId31"/>
    <sheet name="Figure14" sheetId="44" r:id="rId32"/>
    <sheet name="Table18" sheetId="45" r:id="rId33"/>
    <sheet name="Figure15" sheetId="46" r:id="rId34"/>
    <sheet name="Figure16" sheetId="47" r:id="rId35"/>
    <sheet name="Figure 17" sheetId="48" r:id="rId36"/>
    <sheet name="Figure18" sheetId="49" r:id="rId37"/>
    <sheet name="Table19" sheetId="50" r:id="rId38"/>
    <sheet name="Figure19" sheetId="51" r:id="rId39"/>
    <sheet name="Figure20" sheetId="52" r:id="rId40"/>
    <sheet name="Figure21" sheetId="53" r:id="rId41"/>
    <sheet name="Figure22" sheetId="54" r:id="rId42"/>
    <sheet name="Figure23" sheetId="55" r:id="rId43"/>
    <sheet name="Table20" sheetId="56" r:id="rId44"/>
    <sheet name="Figure24" sheetId="57" r:id="rId45"/>
    <sheet name="Figure25" sheetId="58" r:id="rId46"/>
    <sheet name="Figure26" sheetId="59" r:id="rId47"/>
    <sheet name="figure27" sheetId="60" r:id="rId48"/>
    <sheet name="figure28" sheetId="61" r:id="rId49"/>
    <sheet name="Figure29" sheetId="62" r:id="rId50"/>
    <sheet name="Figure30" sheetId="63" r:id="rId51"/>
    <sheet name="Figure31" sheetId="64" r:id="rId52"/>
    <sheet name="Figure32" sheetId="65" r:id="rId53"/>
    <sheet name="Figure33" sheetId="66" r:id="rId54"/>
    <sheet name="Figure34 " sheetId="67" r:id="rId55"/>
    <sheet name="figure35" sheetId="68" r:id="rId56"/>
    <sheet name="Table21" sheetId="69" r:id="rId57"/>
    <sheet name="Figure36" sheetId="70" r:id="rId58"/>
    <sheet name="Figure37" sheetId="71" r:id="rId59"/>
    <sheet name="Figure38" sheetId="72" r:id="rId60"/>
    <sheet name="Figure39" sheetId="73" r:id="rId61"/>
    <sheet name="Figure40" sheetId="74" r:id="rId62"/>
    <sheet name="Figure41" sheetId="75" r:id="rId63"/>
    <sheet name="figure42" sheetId="76" r:id="rId64"/>
    <sheet name="Figure43" sheetId="77" r:id="rId65"/>
    <sheet name="Figure44" sheetId="78" r:id="rId66"/>
    <sheet name="Figure45" sheetId="79" r:id="rId67"/>
    <sheet name="Figure46" sheetId="80" r:id="rId68"/>
    <sheet name="Figure47" sheetId="81" r:id="rId69"/>
    <sheet name="figure48" sheetId="82" r:id="rId70"/>
    <sheet name="Figure49" sheetId="83" r:id="rId71"/>
    <sheet name="Figure50" sheetId="84" r:id="rId72"/>
    <sheet name="Table22" sheetId="85" r:id="rId73"/>
    <sheet name="Table23" sheetId="86" r:id="rId74"/>
    <sheet name="Table24" sheetId="87" r:id="rId75"/>
    <sheet name="Figure51" sheetId="88" r:id="rId76"/>
    <sheet name="Table25" sheetId="89" r:id="rId77"/>
    <sheet name="Figure52" sheetId="91" r:id="rId78"/>
    <sheet name="Figure53" sheetId="92" r:id="rId79"/>
    <sheet name="Figure54" sheetId="93" r:id="rId80"/>
    <sheet name="Annex 1, table 26" sheetId="99" r:id="rId81"/>
    <sheet name="annex 2 Table 27" sheetId="101" r:id="rId82"/>
    <sheet name="Annex 3 Table 28 " sheetId="100" r:id="rId83"/>
  </sheets>
  <definedNames>
    <definedName name="_Hlk157764441" localSheetId="29">Table17!$B$4</definedName>
    <definedName name="_Hlk177557928" localSheetId="17">'Table 11'!$A$2</definedName>
    <definedName name="_Hlk177570531" localSheetId="52">Figure32!$B$9</definedName>
    <definedName name="_Toc178868201" localSheetId="43">Table20!$B$2</definedName>
    <definedName name="_Toc178868292" localSheetId="4">Figure2!$B$27</definedName>
    <definedName name="_Toc178868293" localSheetId="5">'Figure 3'!$B$2</definedName>
    <definedName name="_Toc178868295" localSheetId="14">'Figure 5'!$B$2</definedName>
    <definedName name="_Toc178868296" localSheetId="16">'Figure 6'!$B$2</definedName>
    <definedName name="_Toc178868297" localSheetId="18">'Figure 7'!$B$2</definedName>
    <definedName name="_Toc178868298" localSheetId="19">'Figure 8'!$B$2</definedName>
    <definedName name="_Toc178868299" localSheetId="23">'Figure 10'!$B$2</definedName>
    <definedName name="_Toc180595416" localSheetId="2">'Table 1'!$B$2</definedName>
    <definedName name="_Toc180595417" localSheetId="3">'Table 2'!$B$2</definedName>
    <definedName name="_Toc180595418" localSheetId="6">'Table3 '!$B$2</definedName>
    <definedName name="_Toc180595419" localSheetId="7">'Table 4'!$B$2</definedName>
    <definedName name="_Toc180595420" localSheetId="8">'Table 5'!$B$2</definedName>
    <definedName name="_Toc180595421" localSheetId="10">'Table 6'!$B$2</definedName>
    <definedName name="_Toc180595422" localSheetId="11">'Table 7'!$B$2</definedName>
    <definedName name="_Toc180595423" localSheetId="12">'Table 8'!$B$2</definedName>
    <definedName name="_Toc180595424" localSheetId="13">'Table 9'!$B$2</definedName>
    <definedName name="_Toc180595425" localSheetId="15">'Table 10'!$B$2</definedName>
    <definedName name="_Toc180595426" localSheetId="17">'Table 11'!$A$1</definedName>
    <definedName name="_Toc180595427" localSheetId="20">'Table 12'!$B$2</definedName>
    <definedName name="_Toc180595428" localSheetId="21">'Table 13'!$B$2</definedName>
    <definedName name="_Toc181010106" localSheetId="0">'List of Figures and tables'!$B$15</definedName>
    <definedName name="_Toc181010107" localSheetId="0">'List of Figures and tables'!$B$17</definedName>
    <definedName name="_Toc181010108" localSheetId="0">'List of Figures and tables'!$B$19</definedName>
    <definedName name="_Toc181010109" localSheetId="0">'List of Figures and tables'!$B$20</definedName>
    <definedName name="_Toc181010110" localSheetId="0">'List of Figures and tables'!$B$23</definedName>
    <definedName name="_Toc181010111" localSheetId="24">'Figure 11'!$B$2</definedName>
    <definedName name="_Toc181010113" localSheetId="30">Figure13!$B$2</definedName>
    <definedName name="_Toc181010114" localSheetId="31">Figure14!$B$2</definedName>
    <definedName name="_Toc181010115" localSheetId="33">Figure15!$B$2</definedName>
    <definedName name="_Toc181010116" localSheetId="34">Figure16!$B$2</definedName>
    <definedName name="_Toc181010117" localSheetId="35">'Figure 17'!$B$2</definedName>
    <definedName name="_Toc181010118" localSheetId="36">Figure18!$B$2</definedName>
    <definedName name="_Toc181010119" localSheetId="38">Figure19!$B$2</definedName>
    <definedName name="_Toc181010120" localSheetId="39">Figure20!$B$2</definedName>
    <definedName name="_Toc181010121" localSheetId="40">Figure21!$B$2</definedName>
    <definedName name="_Toc181010122" localSheetId="41">Figure22!$B$1</definedName>
    <definedName name="_Toc181010123" localSheetId="42">Figure23!$B$2</definedName>
    <definedName name="_Toc181010124" localSheetId="44">Figure24!$B$3</definedName>
    <definedName name="_Toc181010125" localSheetId="45">Figure25!$B$2</definedName>
    <definedName name="_Toc181010126" localSheetId="46">Figure26!$B$1</definedName>
    <definedName name="_Toc181010127" localSheetId="47">figure27!$B$2</definedName>
    <definedName name="_Toc181010128" localSheetId="48">figure28!$B$2</definedName>
    <definedName name="_Toc181010129" localSheetId="49">Figure29!$B$2</definedName>
    <definedName name="_Toc181010130" localSheetId="50">Figure30!$B$2</definedName>
    <definedName name="_Toc181010131" localSheetId="51">Figure31!$B$2</definedName>
    <definedName name="_Toc181010132" localSheetId="0">'List of Figures and tables'!$B$52</definedName>
    <definedName name="_Toc181010133" localSheetId="53">Figure33!$B$2</definedName>
    <definedName name="_Toc181010134" localSheetId="54">'Figure34 '!$B$2</definedName>
    <definedName name="_Toc181010135" localSheetId="55">figure35!$B$2</definedName>
    <definedName name="_Toc181010136" localSheetId="57">Figure36!#REF!</definedName>
    <definedName name="_Toc181010137" localSheetId="58">Figure37!$B$2</definedName>
    <definedName name="_Toc181010138" localSheetId="59">Figure38!$B$2</definedName>
    <definedName name="_Toc181010139" localSheetId="60">Figure39!$B$2</definedName>
    <definedName name="_Toc181010140" localSheetId="61">Figure40!$B$2</definedName>
    <definedName name="_Toc181010141" localSheetId="62">Figure41!$B$2</definedName>
    <definedName name="_Toc181010142" localSheetId="63">figure42!$B$2</definedName>
    <definedName name="_Toc181010143" localSheetId="64">Figure43!$B$2</definedName>
    <definedName name="_Toc181010144" localSheetId="65">Figure44!$B$2</definedName>
    <definedName name="_Toc181010145" localSheetId="66">Figure45!$B$2</definedName>
    <definedName name="_Toc181010146" localSheetId="0">'List of Figures and tables'!$B$66</definedName>
    <definedName name="_Toc181010147" localSheetId="68">Figure47!$B$1</definedName>
    <definedName name="_Toc181010148" localSheetId="69">figure48!$B$2</definedName>
    <definedName name="_Toc181010149" localSheetId="70">Figure49!$B$2</definedName>
    <definedName name="_Toc181010150" localSheetId="71">Figure50!$B$2</definedName>
    <definedName name="_Toc181010151" localSheetId="75">Figure51!$B$2</definedName>
    <definedName name="_Toc181010152" localSheetId="77">Figure52!$B$2</definedName>
    <definedName name="_Toc181010153" localSheetId="78">Figure53!$B$2</definedName>
    <definedName name="_Toc181010154" localSheetId="79">Figure54!$B$2</definedName>
    <definedName name="_Toc181013390" localSheetId="0">'List of Figures and tables'!$B$11</definedName>
    <definedName name="_Toc181013391" localSheetId="0">'List of Figures and tables'!$B$12</definedName>
    <definedName name="_Toc181013392" localSheetId="0">'List of Figures and tables'!$B$13</definedName>
    <definedName name="_Toc181013394" localSheetId="0">'List of Figures and tables'!$B$16</definedName>
    <definedName name="_Toc181013395" localSheetId="0">'List of Figures and tables'!$B$18</definedName>
    <definedName name="_Toc181013396" localSheetId="0">'List of Figures and tables'!$B$21</definedName>
    <definedName name="_Toc181013398" localSheetId="27">'Tabl 15'!$B$3</definedName>
    <definedName name="_Toc181013399" localSheetId="28">Table16!$B$2</definedName>
    <definedName name="_Toc181013400" localSheetId="29">Table17!$B$2</definedName>
    <definedName name="_Toc181013401" localSheetId="32">Table18!$B$2</definedName>
    <definedName name="_Toc181013402" localSheetId="37">Table19!$B$2</definedName>
    <definedName name="_Toc181013404" localSheetId="56">Table21!$B$3</definedName>
    <definedName name="_Toc181013405" localSheetId="72">Table22!$B$2</definedName>
    <definedName name="_Toc181013406" localSheetId="73">Table23!$B$2</definedName>
    <definedName name="_Toc181013407" localSheetId="74">Table24!$B$2</definedName>
    <definedName name="_Toc181013408" localSheetId="76">Table25!$B$2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1" l="1"/>
  <c r="G7" i="101" s="1"/>
  <c r="F6" i="101"/>
  <c r="G6" i="101" s="1"/>
  <c r="F5" i="101"/>
  <c r="G5" i="101" s="1"/>
</calcChain>
</file>

<file path=xl/sharedStrings.xml><?xml version="1.0" encoding="utf-8"?>
<sst xmlns="http://schemas.openxmlformats.org/spreadsheetml/2006/main" count="1229" uniqueCount="664">
  <si>
    <t>Total</t>
  </si>
  <si>
    <t>Female</t>
  </si>
  <si>
    <t>Male</t>
  </si>
  <si>
    <t xml:space="preserve">Female </t>
  </si>
  <si>
    <t xml:space="preserve">Male </t>
  </si>
  <si>
    <t>Never married</t>
  </si>
  <si>
    <t>Widowed</t>
  </si>
  <si>
    <t>Divorced</t>
  </si>
  <si>
    <t>Separated</t>
  </si>
  <si>
    <t>Urban</t>
  </si>
  <si>
    <t>Rural</t>
  </si>
  <si>
    <t>female</t>
  </si>
  <si>
    <t>Mediators (Abunzi)</t>
  </si>
  <si>
    <t>Ambassadors</t>
  </si>
  <si>
    <t>Pesticides</t>
  </si>
  <si>
    <t>Complemented own land with rented land</t>
  </si>
  <si>
    <t>Improved seeds</t>
  </si>
  <si>
    <t>Veterinary services</t>
  </si>
  <si>
    <t>Post-harvest handling and storage</t>
  </si>
  <si>
    <t>Erosion control measures</t>
  </si>
  <si>
    <t>Horticulture skills</t>
  </si>
  <si>
    <t>Animal production and nutrition</t>
  </si>
  <si>
    <t>Weather and climate information products/ services</t>
  </si>
  <si>
    <t>Saving</t>
  </si>
  <si>
    <t>Integrated pest management</t>
  </si>
  <si>
    <t>Nutrition and food security</t>
  </si>
  <si>
    <t>Smart Nkunganire</t>
  </si>
  <si>
    <t xml:space="preserve">Total </t>
  </si>
  <si>
    <t>%</t>
  </si>
  <si>
    <t>Rwanda</t>
  </si>
  <si>
    <t>Count</t>
  </si>
  <si>
    <t>Percentage</t>
  </si>
  <si>
    <t> 3,883,456</t>
  </si>
  <si>
    <t> 4,260,855</t>
  </si>
  <si>
    <t>47.7 </t>
  </si>
  <si>
    <t> 8,144,311</t>
  </si>
  <si>
    <t> 100</t>
  </si>
  <si>
    <t>Table 1: Population share by sex, 1978-2022</t>
  </si>
  <si>
    <t>  Specific age</t>
  </si>
  <si>
    <t>Both sexes</t>
  </si>
  <si>
    <t>&lt;1</t>
  </si>
  <si>
    <t>&lt;5</t>
  </si>
  <si>
    <t xml:space="preserve"> 1-4</t>
  </si>
  <si>
    <t xml:space="preserve"> 3-5</t>
  </si>
  <si>
    <t xml:space="preserve"> 3-6</t>
  </si>
  <si>
    <t>0-15</t>
  </si>
  <si>
    <t>0-17</t>
  </si>
  <si>
    <t xml:space="preserve"> 6-11</t>
  </si>
  <si>
    <t xml:space="preserve"> 7-12</t>
  </si>
  <si>
    <t xml:space="preserve"> 12-17</t>
  </si>
  <si>
    <t>13-18</t>
  </si>
  <si>
    <t>14+</t>
  </si>
  <si>
    <t>14-35</t>
  </si>
  <si>
    <t>16-30</t>
  </si>
  <si>
    <t>15-24</t>
  </si>
  <si>
    <t>16-24</t>
  </si>
  <si>
    <t>15-49</t>
  </si>
  <si>
    <t>16-64</t>
  </si>
  <si>
    <t>16+</t>
  </si>
  <si>
    <t>18+</t>
  </si>
  <si>
    <t>21+</t>
  </si>
  <si>
    <t>60+</t>
  </si>
  <si>
    <t>65+</t>
  </si>
  <si>
    <t>Urban in 2022</t>
  </si>
  <si>
    <t>Rural in 2022</t>
  </si>
  <si>
    <t>age-group</t>
  </si>
  <si>
    <t>Both Sexes</t>
  </si>
  <si>
    <t>0-4</t>
  </si>
  <si>
    <t>5-9'</t>
  </si>
  <si>
    <t>10-14'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</si>
  <si>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</si>
  <si>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</si>
  <si>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</si>
  <si>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</si>
  <si>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</si>
  <si>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</si>
  <si>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</si>
  <si>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</si>
  <si>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</si>
  <si>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</si>
  <si>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</si>
  <si>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</si>
  <si>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</si>
  <si>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</si>
  <si>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</si>
  <si>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Source: RPHC 2012, 2022</t>
  </si>
  <si>
    <t>Mean Age of population</t>
  </si>
  <si>
    <t>Median of population</t>
  </si>
  <si>
    <t>2014/15</t>
  </si>
  <si>
    <t>2019/20</t>
  </si>
  <si>
    <t>Total population</t>
  </si>
  <si>
    <t xml:space="preserve">Number of youths </t>
  </si>
  <si>
    <t>(16-30yr)</t>
  </si>
  <si>
    <t>Share of youth Population among the same sex.</t>
  </si>
  <si>
    <t>GPI</t>
  </si>
  <si>
    <t xml:space="preserve">Both sexes </t>
  </si>
  <si>
    <t xml:space="preserve">Province </t>
  </si>
  <si>
    <t>Kigali City</t>
  </si>
  <si>
    <t>South</t>
  </si>
  <si>
    <t>West</t>
  </si>
  <si>
    <t>North</t>
  </si>
  <si>
    <t>East</t>
  </si>
  <si>
    <t>Married to one wife/husband officially</t>
  </si>
  <si>
    <t>Married to one wife/husband not officially</t>
  </si>
  <si>
    <t>Live in a polygamous union</t>
  </si>
  <si>
    <t>Females</t>
  </si>
  <si>
    <t>Lifetime migration</t>
  </si>
  <si>
    <t>Recent migration</t>
  </si>
  <si>
    <t>Male Headed</t>
  </si>
  <si>
    <t>Female Headed</t>
  </si>
  <si>
    <t>Total HH in Rwanda</t>
  </si>
  <si>
    <t>Total Agricultural HH</t>
  </si>
  <si>
    <t>% of Agricultural HH</t>
  </si>
  <si>
    <t>Agricultural households who belong to</t>
  </si>
  <si>
    <t>Agricultural cooperatives/Association</t>
  </si>
  <si>
    <t>Twigire  muhinzi / mworozi group</t>
  </si>
  <si>
    <t>Farmer Field School</t>
  </si>
  <si>
    <t>Male-headed</t>
  </si>
  <si>
    <t>Female-headed</t>
  </si>
  <si>
    <t>Source: NISR, AHS 2020</t>
  </si>
  <si>
    <t>Organic fertilizer</t>
  </si>
  <si>
    <t>Inorganic fertilizer</t>
  </si>
  <si>
    <t>By Province</t>
  </si>
  <si>
    <t>Kigali</t>
  </si>
  <si>
    <t>By HHH sex</t>
  </si>
  <si>
    <t>Market oriented agricultural workers</t>
  </si>
  <si>
    <t>Subsistance agricultural workers</t>
  </si>
  <si>
    <t>Market oriented + subsistance agriculture workers</t>
  </si>
  <si>
    <t>RPHC 2012&amp; 2022</t>
  </si>
  <si>
    <t>Males</t>
  </si>
  <si>
    <t>Directors at the Decentralized level</t>
  </si>
  <si>
    <t xml:space="preserve">District Executive Secretaries </t>
  </si>
  <si>
    <t>COUNT</t>
  </si>
  <si>
    <t>Administrative and commercial managers</t>
  </si>
  <si>
    <t>Chief executives, senior officials and legislators</t>
  </si>
  <si>
    <t>Total Persons in specialized managerial positions</t>
  </si>
  <si>
    <t>Persons</t>
  </si>
  <si>
    <t>Sub-major occupation groups</t>
  </si>
  <si>
    <t>District</t>
  </si>
  <si>
    <t>Province</t>
  </si>
  <si>
    <t>Clusters</t>
  </si>
  <si>
    <t>National</t>
  </si>
  <si>
    <t>Women</t>
  </si>
  <si>
    <t>Men</t>
  </si>
  <si>
    <t>Position</t>
  </si>
  <si>
    <t>Sector consultative Council</t>
  </si>
  <si>
    <t>District consultative Council</t>
  </si>
  <si>
    <t>Cell Executive Secretary</t>
  </si>
  <si>
    <t>Sector Executive Secretary</t>
  </si>
  <si>
    <t>Mayor</t>
  </si>
  <si>
    <t>Inmates population</t>
  </si>
  <si>
    <t>Rwanda National Police</t>
  </si>
  <si>
    <t xml:space="preserve"> Inspectors in Supreme Court</t>
  </si>
  <si>
    <t>Judges in Supreme Court</t>
  </si>
  <si>
    <t>Judges in Commercial Court</t>
  </si>
  <si>
    <t>Judges in Commercial High Court</t>
  </si>
  <si>
    <t>Judges in Primary Courts</t>
  </si>
  <si>
    <t>Judges in Intermediate Courts</t>
  </si>
  <si>
    <t>Judges in High Court</t>
  </si>
  <si>
    <t>Judges in Court of Appeal</t>
  </si>
  <si>
    <t>M</t>
  </si>
  <si>
    <t>F</t>
  </si>
  <si>
    <t>Indicator</t>
  </si>
  <si>
    <t>NISR, RPHC 2022 &amp; Service of Cartography</t>
  </si>
  <si>
    <t xml:space="preserve">Source: NISR, Rwanda Population and Housing Census, 1978 - 2022. </t>
  </si>
  <si>
    <t>Table 2:Distribution of some specific intervention’s targets group by sex of Resident population in 2022</t>
  </si>
  <si>
    <t>Counts</t>
  </si>
  <si>
    <t xml:space="preserve"> Group</t>
  </si>
  <si>
    <t xml:space="preserve">Source: NISR, Rwanda Population and Housing Census,  2022. </t>
  </si>
  <si>
    <t>Figure 2: Residents’ population pyramid in 2012 &amp; 2022</t>
  </si>
  <si>
    <t>Table 3:Mean age at first marriage for population aged 12 and above.</t>
  </si>
  <si>
    <t>Sex</t>
  </si>
  <si>
    <t>Difference</t>
  </si>
  <si>
    <r>
      <t>Source: NISR, Fifth Rwanda Population and Housing Cesnus, 2022  on Marital stustus</t>
    </r>
    <r>
      <rPr>
        <b/>
        <i/>
        <sz val="9"/>
        <color theme="1"/>
        <rFont val="Times New Roman"/>
        <family val="1"/>
      </rPr>
      <t xml:space="preserve">  2012, 2022.</t>
    </r>
  </si>
  <si>
    <t>Table 4:Distribution of Youth population aged 16-30 Years by sex, Province and area of Residence</t>
  </si>
  <si>
    <r>
      <t>GPI</t>
    </r>
    <r>
      <rPr>
        <b/>
        <sz val="11"/>
        <color rgb="FF000000"/>
        <rFont val="Times New Roman"/>
        <family val="1"/>
      </rPr>
      <t> </t>
    </r>
  </si>
  <si>
    <r>
      <t>Rwanda</t>
    </r>
    <r>
      <rPr>
        <sz val="11"/>
        <color rgb="FF000000"/>
        <rFont val="Times New Roman"/>
        <family val="1"/>
      </rPr>
      <t> </t>
    </r>
  </si>
  <si>
    <t xml:space="preserve">Source: NISR, Fifth Rwanda Population and Housing Cesnus, 2022  </t>
  </si>
  <si>
    <t>Table 5: Percentage of children and youth aged 15-24 (international classification)</t>
  </si>
  <si>
    <t>Youth aged 15-24</t>
  </si>
  <si>
    <t> 1.03</t>
  </si>
  <si>
    <t>Children aged 0-17</t>
  </si>
  <si>
    <r>
      <t xml:space="preserve">Source: NISR, Fifth Rwanda Population and Housing Cesnus, </t>
    </r>
    <r>
      <rPr>
        <b/>
        <sz val="9"/>
        <color theme="1"/>
        <rFont val="Times New Roman"/>
        <family val="1"/>
      </rPr>
      <t xml:space="preserve"> 2002, 2012, 2022</t>
    </r>
  </si>
  <si>
    <t>Female HH  headed</t>
  </si>
  <si>
    <t>Male HH  Headed</t>
  </si>
  <si>
    <t>Male HH Headed</t>
  </si>
  <si>
    <t xml:space="preserve"> Female HH headed</t>
  </si>
  <si>
    <t>Source: NISR, Fifth Rwanda Population and Housing Cesnus, 2012,2022</t>
  </si>
  <si>
    <t>Table 6: Percentage of resident’s population aged 12 and above by marital status and by sex 2022.</t>
  </si>
  <si>
    <r>
      <t xml:space="preserve">Table 7:Trend of Life </t>
    </r>
    <r>
      <rPr>
        <i/>
        <sz val="11"/>
        <rFont val="Times New Roman"/>
        <family val="1"/>
      </rPr>
      <t>expectancy in years</t>
    </r>
  </si>
  <si>
    <t xml:space="preserve">Difference </t>
  </si>
  <si>
    <t>Source: NISR, Fifth Rwanda Population and Housing Cesnus, 2012, 2022.</t>
  </si>
  <si>
    <t>Table 8: Distribution of resident lifetime by sex and area of residence</t>
  </si>
  <si>
    <t>Source: NISR, Fifth Rwanda Population and Housing Cesnus, 2012,2022.</t>
  </si>
  <si>
    <t>Table 9:Number and Percentage of private agricultural households by sex of household head</t>
  </si>
  <si>
    <r>
      <t>Source: NISR, Fifth Rwanda Population and Housing Cesnus,,2022.</t>
    </r>
    <r>
      <rPr>
        <sz val="10"/>
        <color rgb="FF000000"/>
        <rFont val="Times New Roman"/>
        <family val="1"/>
      </rPr>
      <t>, Main Indicators</t>
    </r>
  </si>
  <si>
    <t xml:space="preserve">Figure 5:Land ownership by category </t>
  </si>
  <si>
    <t>Jointly</t>
  </si>
  <si>
    <t>Source: NLA</t>
  </si>
  <si>
    <t xml:space="preserve">Land ownership by category  </t>
  </si>
  <si>
    <t>Table 10:Percentage of agricultural households who accessed agricultural land by land ownership by sex of HH head</t>
  </si>
  <si>
    <t>Ownership type</t>
  </si>
  <si>
    <t>Own land</t>
  </si>
  <si>
    <t>Rented land</t>
  </si>
  <si>
    <t>Male HH headed</t>
  </si>
  <si>
    <t>Female HH headed</t>
  </si>
  <si>
    <t>Figure 6:Percentage of farmers with right to land</t>
  </si>
  <si>
    <t>Acces to use land</t>
  </si>
  <si>
    <t>Right to sell /use the land as a guarantee for a loan</t>
  </si>
  <si>
    <t>Source: NISR, AHS, 2020</t>
  </si>
  <si>
    <t>Table 11: Percentage of agricultural households by types of received agricultural extension services and by sex of household head</t>
  </si>
  <si>
    <t>Type of extension services received </t>
  </si>
  <si>
    <t xml:space="preserve">Total percentage of HH supported </t>
  </si>
  <si>
    <t>Sex distribution</t>
  </si>
  <si>
    <t>Female-headed HH supported</t>
  </si>
  <si>
    <t>Male- headed HH supported</t>
  </si>
  <si>
    <t>Agricultural practices</t>
  </si>
  <si>
    <t>Agribusiness skills</t>
  </si>
  <si>
    <t>Households who receive extension services (%)</t>
  </si>
  <si>
    <t>Figure 7:Percentage of Agricultural households per different agricultural practices and inputs used.</t>
  </si>
  <si>
    <t>Fig 7.1 Percentage of agricultural households who belong the community groups by province</t>
  </si>
  <si>
    <t>Fig 7.2: Percentage of agricultural households per different agricultural inputs used by province</t>
  </si>
  <si>
    <t>Source: NISR, AHS Gender thematic report, 2020</t>
  </si>
  <si>
    <t>Figure 8:Trend of Agricultural workers (market oriented+ subsistence) as proportion of working age population (16yrs+)</t>
  </si>
  <si>
    <t>Source: NISR, RLFS dataset 2019, 2020, 2021, 2022</t>
  </si>
  <si>
    <t>Table 12:Percentage of HHs who benefited from Girinka program by type of providers</t>
  </si>
  <si>
    <t>Agricultural HHs who benefited from Girinka program in 2020</t>
  </si>
  <si>
    <t>Agricultural HHs who still have cow from Girinka program</t>
  </si>
  <si>
    <t>Type of providers</t>
  </si>
  <si>
    <t>Government</t>
  </si>
  <si>
    <t>NGO/company</t>
  </si>
  <si>
    <t>Table 13:Percentage of households raising different types of livestock by sex of household head</t>
  </si>
  <si>
    <t> Type of livestock</t>
  </si>
  <si>
    <t xml:space="preserve">By Sex of HH head </t>
  </si>
  <si>
    <t>Cattle</t>
  </si>
  <si>
    <t>Goats</t>
  </si>
  <si>
    <t>Sheep</t>
  </si>
  <si>
    <t>Pig</t>
  </si>
  <si>
    <t>Chicken</t>
  </si>
  <si>
    <t>Rabbit</t>
  </si>
  <si>
    <t>Other Poultry</t>
  </si>
  <si>
    <t>Other Animals</t>
  </si>
  <si>
    <t xml:space="preserve">Bee keeping </t>
  </si>
  <si>
    <t>Others formal ( Non bank)</t>
  </si>
  <si>
    <t>informally served</t>
  </si>
  <si>
    <t>Source:Finiscope 2020, 2024</t>
  </si>
  <si>
    <t>Overview (in %) of credit products/services uptake</t>
  </si>
  <si>
    <t>FemaLes</t>
  </si>
  <si>
    <t>Banked</t>
  </si>
  <si>
    <t>friedly and family</t>
  </si>
  <si>
    <t>Do not borrow</t>
  </si>
  <si>
    <t>AFR, Finscope 2020, 2014</t>
  </si>
  <si>
    <t xml:space="preserve"> Male </t>
  </si>
  <si>
    <t xml:space="preserve"> Female </t>
  </si>
  <si>
    <t xml:space="preserve">Gender Gap on income </t>
  </si>
  <si>
    <t>None</t>
  </si>
  <si>
    <t>Primary</t>
  </si>
  <si>
    <t>Lower secondary</t>
  </si>
  <si>
    <t>Upper secondary</t>
  </si>
  <si>
    <t>University</t>
  </si>
  <si>
    <t>Source: RLFS 2023</t>
  </si>
  <si>
    <t>Female headed HH</t>
  </si>
  <si>
    <t>Male headed HH</t>
  </si>
  <si>
    <t>HH living in a planned rural settlement (Imidugudu)</t>
  </si>
  <si>
    <t>HH living Integrated Model Village</t>
  </si>
  <si>
    <t>HH in Old settlement</t>
  </si>
  <si>
    <t>HH in Dispersed/Isolated housing</t>
  </si>
  <si>
    <t xml:space="preserve">HH living in Modern Planned urban housing </t>
  </si>
  <si>
    <t>HH in Spontaneous/squatter housing</t>
  </si>
  <si>
    <t>Other type housing</t>
  </si>
  <si>
    <t>Source: Fifth Rwanda Population and Housing Cesnus, 2022  (NISR)</t>
  </si>
  <si>
    <t xml:space="preserve">Private HHs with metal sheets used as roofing material of the dwelling </t>
  </si>
  <si>
    <t xml:space="preserve">Private households possessing local and industrial tiles as roofing materials </t>
  </si>
  <si>
    <r>
      <t xml:space="preserve">Private households possessing </t>
    </r>
    <r>
      <rPr>
        <sz val="11"/>
        <color theme="1"/>
        <rFont val="Times New Roman"/>
        <family val="1"/>
      </rPr>
      <t xml:space="preserve">Sun dried bricks with or without cement </t>
    </r>
    <r>
      <rPr>
        <sz val="11"/>
        <color rgb="FF000000"/>
        <rFont val="Times New Roman"/>
        <family val="1"/>
      </rPr>
      <t>as wall materials</t>
    </r>
  </si>
  <si>
    <r>
      <t xml:space="preserve">Private households possessing </t>
    </r>
    <r>
      <rPr>
        <sz val="11"/>
        <color theme="1"/>
        <rFont val="Times New Roman"/>
        <family val="1"/>
      </rPr>
      <t>Wood with mud with cement</t>
    </r>
    <r>
      <rPr>
        <sz val="11"/>
        <color rgb="FF000000"/>
        <rFont val="Times New Roman"/>
        <family val="1"/>
      </rPr>
      <t xml:space="preserve"> as wall materials</t>
    </r>
  </si>
  <si>
    <r>
      <t xml:space="preserve">Private households possessing </t>
    </r>
    <r>
      <rPr>
        <sz val="11"/>
        <color theme="1"/>
        <rFont val="Times New Roman"/>
        <family val="1"/>
      </rPr>
      <t>Wood with mud without cement</t>
    </r>
    <r>
      <rPr>
        <sz val="11"/>
        <color rgb="FF000000"/>
        <rFont val="Times New Roman"/>
        <family val="1"/>
      </rPr>
      <t xml:space="preserve"> as wall materials</t>
    </r>
  </si>
  <si>
    <r>
      <t xml:space="preserve">Private households possessing </t>
    </r>
    <r>
      <rPr>
        <sz val="11"/>
        <color theme="1"/>
        <rFont val="Times New Roman"/>
        <family val="1"/>
      </rPr>
      <t xml:space="preserve">burnt bricks </t>
    </r>
    <r>
      <rPr>
        <sz val="11"/>
        <color rgb="FF000000"/>
        <rFont val="Times New Roman"/>
        <family val="1"/>
      </rPr>
      <t>as wall materials</t>
    </r>
  </si>
  <si>
    <r>
      <t xml:space="preserve">Private households possessing </t>
    </r>
    <r>
      <rPr>
        <sz val="11"/>
        <color theme="1"/>
        <rFont val="Times New Roman"/>
        <family val="1"/>
      </rPr>
      <t xml:space="preserve">cement bricks (and concrete) </t>
    </r>
    <r>
      <rPr>
        <sz val="11"/>
        <color rgb="FF000000"/>
        <rFont val="Times New Roman"/>
        <family val="1"/>
      </rPr>
      <t>as wall materials</t>
    </r>
  </si>
  <si>
    <t>Private households possessing earth as floor materials of the dwelling</t>
  </si>
  <si>
    <r>
      <t xml:space="preserve">Private households possessing </t>
    </r>
    <r>
      <rPr>
        <sz val="11"/>
        <color theme="1"/>
        <rFont val="Times New Roman"/>
        <family val="1"/>
      </rPr>
      <t>Dung hardened</t>
    </r>
    <r>
      <rPr>
        <sz val="11"/>
        <color rgb="FF000000"/>
        <rFont val="Times New Roman"/>
        <family val="1"/>
      </rPr>
      <t xml:space="preserve"> as floor materials of the dwelling</t>
    </r>
  </si>
  <si>
    <t>Private households possessing ceramic/clays/granite tiles floor as floor materials of the dwelling</t>
  </si>
  <si>
    <t>3,2</t>
  </si>
  <si>
    <t>Private households possessing cement as floor materials of the dwelling</t>
  </si>
  <si>
    <t>Owner</t>
  </si>
  <si>
    <t>tenant</t>
  </si>
  <si>
    <t>Hire purchase</t>
  </si>
  <si>
    <t>Free lodging</t>
  </si>
  <si>
    <t>Staff housing</t>
  </si>
  <si>
    <t>Temporary camp or settlement</t>
  </si>
  <si>
    <t>other</t>
  </si>
  <si>
    <t>Female Headed HHs</t>
  </si>
  <si>
    <t>Male headed HHs</t>
  </si>
  <si>
    <t>RPHC 2022, Main Indicator report, RPHC 2012 Thematic report on Housing and HH characterics</t>
  </si>
  <si>
    <t>NISR, RPHC 2022, Main Indicator report, RPHC 2012 Thematic report on Housing and HH characterics</t>
  </si>
  <si>
    <t>Female headed HH (%)</t>
  </si>
  <si>
    <t>Male headed HH (%)</t>
  </si>
  <si>
    <t>Electricity</t>
  </si>
  <si>
    <t>Flashlight/ Phone Flashlight</t>
  </si>
  <si>
    <t> 0.0</t>
  </si>
  <si>
    <t>Solar power</t>
  </si>
  <si>
    <t>Firewood</t>
  </si>
  <si>
    <t>Oil (Latern/Kerosen)</t>
  </si>
  <si>
    <t>Candle</t>
  </si>
  <si>
    <t>Batteries</t>
  </si>
  <si>
    <t>Others</t>
  </si>
  <si>
    <t>Population aged 21 and above</t>
  </si>
  <si>
    <t>Population aged 16 and above</t>
  </si>
  <si>
    <t>Population aged 10 and above</t>
  </si>
  <si>
    <t>Source: NISR, RPHC Main indicators report, 2022</t>
  </si>
  <si>
    <t>Source: EICV 2013/14, EICV2016/17, RHHS 2020</t>
  </si>
  <si>
    <t xml:space="preserve">Population aged 15+ yr </t>
  </si>
  <si>
    <t>Youth 15-24 yr</t>
  </si>
  <si>
    <t>Radio</t>
  </si>
  <si>
    <t>Television</t>
  </si>
  <si>
    <t>Cell/Mobile phone</t>
  </si>
  <si>
    <t>Computer</t>
  </si>
  <si>
    <t>Access to Media: Representation of Men and Women in Media Sector</t>
  </si>
  <si>
    <t>Managers of radio stations</t>
  </si>
  <si>
    <t>Media associations Leaders</t>
  </si>
  <si>
    <t>Online Media owners</t>
  </si>
  <si>
    <t>Owners of TV stations</t>
  </si>
  <si>
    <t>Owners of radio stations</t>
  </si>
  <si>
    <t>Accredited journalists</t>
  </si>
  <si>
    <t>Source: RMC Administrative Data 2023</t>
  </si>
  <si>
    <t>Agroforestry trees in their plots</t>
  </si>
  <si>
    <t>Irrigation</t>
  </si>
  <si>
    <t>Mechanical equipment</t>
  </si>
  <si>
    <t>Source: NISR, AHS Gender Thematic Report, 2020</t>
  </si>
  <si>
    <t>Female HH  Headed</t>
  </si>
  <si>
    <t>Total of HH</t>
  </si>
  <si>
    <t>Public Compost dumping</t>
  </si>
  <si>
    <t>Household compost dumping</t>
  </si>
  <si>
    <t>Waste collection companies</t>
  </si>
  <si>
    <t>Thrown in the household's fields or bushes</t>
  </si>
  <si>
    <t>Burnt</t>
  </si>
  <si>
    <t>In a River/ Stream/ Drain/ Gutter/ lacs</t>
  </si>
  <si>
    <t>Other</t>
  </si>
  <si>
    <t>Percentage of land area irrigated, protected against soil erosion, and affected by land consolidation by sex of head of household</t>
  </si>
  <si>
    <t xml:space="preserve">Female HH </t>
  </si>
  <si>
    <t>Male HH</t>
  </si>
  <si>
    <t>Land irrigation</t>
  </si>
  <si>
    <t>Land protected against soil erosion</t>
  </si>
  <si>
    <t>Land affected by land consolidation</t>
  </si>
  <si>
    <t>2013/14</t>
  </si>
  <si>
    <t>2016/17</t>
  </si>
  <si>
    <t>Source: NISR, AHS 2020 &amp; EICV5, Environment and Natural Resources Thematic Report, December 2018</t>
  </si>
  <si>
    <t xml:space="preserve"> Charcoal</t>
  </si>
  <si>
    <t xml:space="preserve"> Crop waste</t>
  </si>
  <si>
    <t xml:space="preserve">Gas or Biogas </t>
  </si>
  <si>
    <t>Female HH</t>
  </si>
  <si>
    <t>Sex of the household head</t>
  </si>
  <si>
    <t>Province/District</t>
  </si>
  <si>
    <t>City of Kigali</t>
  </si>
  <si>
    <t>Southern Province</t>
  </si>
  <si>
    <t>Western Province</t>
  </si>
  <si>
    <t>Northern Province</t>
  </si>
  <si>
    <t>Eastern Province</t>
  </si>
  <si>
    <t>People in Exports business</t>
  </si>
  <si>
    <t>People in imports business</t>
  </si>
  <si>
    <t>NISR, Statistics Economic Unit, Informal Cross Border Trade reports 2014; 2016, 2018, 2021, 2022</t>
  </si>
  <si>
    <t>Large (+100 employees)</t>
  </si>
  <si>
    <t>Year/Sex</t>
  </si>
  <si>
    <t>Source: NISR, Establishments Census Report 2017, 2020 &amp; 2023</t>
  </si>
  <si>
    <t>Medium (31 to 100 employees)</t>
  </si>
  <si>
    <t>Small (4 to 30 employees)</t>
  </si>
  <si>
    <t>Micro (1 to 3 employees)</t>
  </si>
  <si>
    <t>Size</t>
  </si>
  <si>
    <t xml:space="preserve"> Sex  of manager </t>
  </si>
  <si>
    <t>Micro(1-3)</t>
  </si>
  <si>
    <t>Small(4-30)</t>
  </si>
  <si>
    <t>Medium(31-100)</t>
  </si>
  <si>
    <t>Large(100+)</t>
  </si>
  <si>
    <t>NISR Establishment census 2023</t>
  </si>
  <si>
    <t>Private sector</t>
  </si>
  <si>
    <t>Cooperative</t>
  </si>
  <si>
    <t>Public sector</t>
  </si>
  <si>
    <t>Public Private Partnership</t>
  </si>
  <si>
    <t>NGO (Rwanda)</t>
  </si>
  <si>
    <t>NGO(International)</t>
  </si>
  <si>
    <t>Source: NISR, Establishments census, 2023</t>
  </si>
  <si>
    <t>Institutional sector</t>
  </si>
  <si>
    <t>Labour force participation rate</t>
  </si>
  <si>
    <t>Employment to the population ratio</t>
  </si>
  <si>
    <t>unemployment rate</t>
  </si>
  <si>
    <t>Source: NISR, Labour Force Survey 2020, 2021, 2022 and 2023</t>
  </si>
  <si>
    <t>- Employee</t>
    <phoneticPr fontId="3" type="noConversion"/>
  </si>
  <si>
    <t>- Employer</t>
    <phoneticPr fontId="3" type="noConversion"/>
  </si>
  <si>
    <t>- Own-account worker</t>
    <phoneticPr fontId="3" type="noConversion"/>
  </si>
  <si>
    <t>- Member of cooperative</t>
    <phoneticPr fontId="3" type="noConversion"/>
  </si>
  <si>
    <t>- Contributing family worker</t>
    <phoneticPr fontId="3" type="noConversion"/>
  </si>
  <si>
    <t>Source: NISR, Labour Force Survey  2021, 2022 and 2023</t>
  </si>
  <si>
    <t>16-24yrs</t>
  </si>
  <si>
    <t>25-34yrs</t>
  </si>
  <si>
    <t>35-54yrs</t>
  </si>
  <si>
    <t>55-64yrs</t>
  </si>
  <si>
    <t>65+yrs</t>
  </si>
  <si>
    <t>Source: NISR, Labour Force Survey, Annual Report 2023</t>
  </si>
  <si>
    <t>Occupation group</t>
  </si>
  <si>
    <t>Managers</t>
  </si>
  <si>
    <t>Professionals</t>
  </si>
  <si>
    <t>Technicians and associate professions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</si>
  <si>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</si>
  <si>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</si>
  <si>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</si>
  <si>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</si>
  <si>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</si>
  <si>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</si>
  <si>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Average montly wages in civil service</t>
  </si>
  <si>
    <t>Source: MIFOTRA, IPPIS DATA, December 2023</t>
  </si>
  <si>
    <t>Average number of hours spent in own use production activities by type and sex</t>
  </si>
  <si>
    <t>Total own-use production</t>
    <phoneticPr fontId="0" type="noConversion"/>
  </si>
  <si>
    <t>Collecting firewood for the household including travel time</t>
  </si>
  <si>
    <t>Fetching water for the household, including travel time</t>
  </si>
  <si>
    <t>Searching for fodder or grazing for the household’s animals</t>
  </si>
  <si>
    <t xml:space="preserve">Manufacturing household goods for own or family use </t>
  </si>
  <si>
    <t>Constructing your dwelling, making major repairs on it, farm buildings, private roads, or wells</t>
  </si>
  <si>
    <t>Doing household chores including shopping, preparing meals</t>
  </si>
  <si>
    <t>Looking after children and elderly</t>
  </si>
  <si>
    <t>Source: NISR, Labour Force Survey, Annual Report 2021, 2023</t>
  </si>
  <si>
    <t>Non- poor</t>
  </si>
  <si>
    <t>Moderatly  poor</t>
  </si>
  <si>
    <t>Extreme poor</t>
  </si>
  <si>
    <t>Female HH head</t>
  </si>
  <si>
    <t>Male HH head</t>
  </si>
  <si>
    <t>total</t>
  </si>
  <si>
    <t>Source: NISR, RPHC Thematic Report measurement and mapping of non-monetary poverty, 2022</t>
  </si>
  <si>
    <t>Public Works</t>
  </si>
  <si>
    <t>HH beneficiaries of VUP expanded Public Works</t>
  </si>
  <si>
    <t>Direct Support</t>
  </si>
  <si>
    <t>Financial services</t>
  </si>
  <si>
    <t> Province/District</t>
  </si>
  <si>
    <t xml:space="preserve">Percentage </t>
  </si>
  <si>
    <t>Source: Fifth Rwanda Population and Housing Cesnus, 2022&amp;2012  (NISR)</t>
  </si>
  <si>
    <t>Proportion amount of monney recevieng  from pension program</t>
  </si>
  <si>
    <t>Female beneficiaries of the occupation hazard</t>
  </si>
  <si>
    <t xml:space="preserve">Female beneficiaries of the pension program </t>
  </si>
  <si>
    <t>Female contributors to pension insurance</t>
  </si>
  <si>
    <r>
      <t>Source</t>
    </r>
    <r>
      <rPr>
        <sz val="12"/>
        <color theme="1"/>
        <rFont val="Calibri"/>
        <family val="2"/>
      </rPr>
      <t>: Administrative data (RSSB, 2022)</t>
    </r>
  </si>
  <si>
    <t>Mother alive, Father alive</t>
  </si>
  <si>
    <t>Mother Alive, Father died/unkown</t>
  </si>
  <si>
    <t>Mother died/unkown, Father alive</t>
  </si>
  <si>
    <t>Mother died/unknown, Father died/unknown</t>
  </si>
  <si>
    <t>Survivorship for one or both not stated</t>
  </si>
  <si>
    <t>Source: NISR, RPHC 2022</t>
  </si>
  <si>
    <t>Year</t>
  </si>
  <si>
    <t>TFR</t>
  </si>
  <si>
    <t>2007/8</t>
  </si>
  <si>
    <t>2010/11</t>
  </si>
  <si>
    <t>Source: Rwanda Demographic and Health Survey 1992 to 2019/2020, RPHC 2022</t>
  </si>
  <si>
    <t>Maternal mortality ratio</t>
  </si>
  <si>
    <t>Deaths</t>
  </si>
  <si>
    <t>Source: NISR, RDHS 2000 – 2019/20</t>
  </si>
  <si>
    <t>Trends in childhood mortality</t>
  </si>
  <si>
    <t>Girls</t>
  </si>
  <si>
    <t>Boys</t>
  </si>
  <si>
    <t>Infantal Mortality</t>
  </si>
  <si>
    <t>Under 5 mortality</t>
  </si>
  <si>
    <t>Source: Rwanda Demographic and Health Survey 2010/11 to 2019/2020</t>
  </si>
  <si>
    <t>HIV prevalence</t>
  </si>
  <si>
    <t>HIV prevalence among youth aged 15-24 yr</t>
  </si>
  <si>
    <t>HIV prevalence among population aged 15-49 yr</t>
  </si>
  <si>
    <t xml:space="preserve">Source: NISR, Rwanda Demographic and Health Survey 2005 to 2014/2015, RDHS 2019/20 Summary report </t>
  </si>
  <si>
    <t>2021/22</t>
  </si>
  <si>
    <t>2022/23</t>
  </si>
  <si>
    <t>Source: MINEDUC, Education Statistical Yearbook, 2014 to 2022/23</t>
  </si>
  <si>
    <t>2020/21</t>
  </si>
  <si>
    <t>% of Male</t>
  </si>
  <si>
    <t>% of Female</t>
  </si>
  <si>
    <t>Source: MINEDUC, Education Statistical Yearbook, 2018 to 2022/23</t>
  </si>
  <si>
    <t xml:space="preserve">Percentage of students in TVET schools and accounting </t>
  </si>
  <si>
    <t>2018/19</t>
  </si>
  <si>
    <t>20-20/21</t>
  </si>
  <si>
    <t>Source: MINEDUC, Education Statistical Yearbook, 2017 to 2022/23</t>
  </si>
  <si>
    <t>Field of Education/Year</t>
  </si>
  <si>
    <t>Total Male</t>
  </si>
  <si>
    <t xml:space="preserve">Total Female </t>
  </si>
  <si>
    <t>Education</t>
  </si>
  <si>
    <t>Arts and Humanities</t>
  </si>
  <si>
    <t>Social Sciences, Journalism and Information</t>
  </si>
  <si>
    <t>Business, Administration and Law</t>
  </si>
  <si>
    <t>Natural Sciences, Mathematics and Statistics</t>
  </si>
  <si>
    <t>Information and Communication Technologies</t>
  </si>
  <si>
    <t>Engineering, Manufacturing and Construction</t>
  </si>
  <si>
    <t>Agriculture, Forestry, Fisheries and Veterinary</t>
  </si>
  <si>
    <t>Health and Welfare</t>
  </si>
  <si>
    <t>Services</t>
  </si>
  <si>
    <t>Population aged  15-24 yr</t>
  </si>
  <si>
    <t>Source: NISR, EICV-5 Education Thematic Report &amp; RHHS 2019/20</t>
  </si>
  <si>
    <t>Permanent Secreataries in Ministeries</t>
  </si>
  <si>
    <t>Source: GMO/ The State of Gender Equality in Rwanda/2018, MIFOTRA administrative data, MINAFFET 2024</t>
  </si>
  <si>
    <t>Source:https://www.parliament.gov.rw/chamber-of-deputies-2/member-profile/deputies-profiles on 30/09/2024</t>
  </si>
  <si>
    <t>Source 2: NISR, National Gender statistics 2021</t>
  </si>
  <si>
    <t>Source2 : https://www.parliament.gov.rw/senate-2/senators-profiles/senators-profile-1 on 30/09/2024</t>
  </si>
  <si>
    <t> 67</t>
  </si>
  <si>
    <t> 33</t>
  </si>
  <si>
    <t>Source: MINALOC, Administrative data 2023</t>
  </si>
  <si>
    <t>Council</t>
  </si>
  <si>
    <t> 48</t>
  </si>
  <si>
    <t> 52</t>
  </si>
  <si>
    <t>Cell consultative Council</t>
  </si>
  <si>
    <t xml:space="preserve">Total members of villages committees </t>
  </si>
  <si>
    <t>Source: NEC Local Government Elections Report 2021, data from NEC in 2024</t>
  </si>
  <si>
    <t>Presidency</t>
  </si>
  <si>
    <t>1st Vice President</t>
  </si>
  <si>
    <t>2nd Vice President</t>
  </si>
  <si>
    <t xml:space="preserve">Total                       </t>
  </si>
  <si>
    <t xml:space="preserve">     Total( %)</t>
  </si>
  <si>
    <t>TOTAL</t>
  </si>
  <si>
    <t>Source: PSF Administrative data 2023</t>
  </si>
  <si>
    <t>Source: NISR, RLFS 2023, annual report</t>
  </si>
  <si>
    <t>Source: Supreme Court, Annual report 2022/2023</t>
  </si>
  <si>
    <t>Source: Supreme court, Annual report 2023</t>
  </si>
  <si>
    <t>Judiciary ( in general)</t>
  </si>
  <si>
    <t>National Commission for Human Rights</t>
  </si>
  <si>
    <t>Participation in peace andsecurity process of UN mission</t>
  </si>
  <si>
    <t>Source: Supreme Court: Annual report of 2017/18; GMO State of Gender equality in Rwanda, 2019, administrative data/ judiciary 2023, RNP administrative data 2023</t>
  </si>
  <si>
    <t>Maj</t>
  </si>
  <si>
    <t>MiINUJUST annual report 2023, RCS administrative report 2023</t>
  </si>
  <si>
    <t>Higher education Institution students (%)</t>
  </si>
  <si>
    <t>Percentage of TVET students Level 1 to 5,</t>
  </si>
  <si>
    <t>Figure 1: Map of Rwanda with proportion of women by District</t>
  </si>
  <si>
    <t>Resident population in 2012, 2022 by age group, by sex and by residence ( 2022)</t>
  </si>
  <si>
    <t>Figure 3: Mean age and Median of the resident population by sex from 2012 to 2022</t>
  </si>
  <si>
    <t>Figure 4: Trend of Households headship (in %) by sex of household head.</t>
  </si>
  <si>
    <t>Table 7:Trend of Life expectancy in years</t>
  </si>
  <si>
    <t>Table13: Percentage of households raising different types of livestock by sex of household head</t>
  </si>
  <si>
    <t>List of contents (figures and tables)</t>
  </si>
  <si>
    <t>Table 9: Number and Percentage of private agricultural households by sex of household head</t>
  </si>
  <si>
    <t>Figure 5: Land ownership by category</t>
  </si>
  <si>
    <t>Table 10: Percentage of agricultural households who accessed agricultural land by land ownership by sex of HH head</t>
  </si>
  <si>
    <t>Figure 7:Percentage of Agricultural households per different agricultural practices and inputs used</t>
  </si>
  <si>
    <t>Figure 8: Trend of Agricultural workers (market oriented+ subsistence) as proportion of working age population (16yrs+)</t>
  </si>
  <si>
    <t>Table 12: Percentage of HHs who benefited from Girinka program by type of providers</t>
  </si>
  <si>
    <t>Source: Administrative data (RSSB, 2022), Annual Report (LODA,  2023).</t>
  </si>
  <si>
    <t>Source: Prime Minister's Office Website, 2014 &amp; 2016 &amp; 2022, https://www.gov.rw/cabinet on 9/10/2024</t>
  </si>
  <si>
    <t>full</t>
  </si>
  <si>
    <t>state</t>
  </si>
  <si>
    <t>Cabinet</t>
  </si>
  <si>
    <t>Saving in other formal (non bank) and informally served</t>
  </si>
  <si>
    <t>Figure 10:Overview  of saving products/services uptake in other formal and informally served 2024</t>
  </si>
  <si>
    <t xml:space="preserve">Figure 9: Proportion of population who are banked </t>
  </si>
  <si>
    <t>Maale</t>
  </si>
  <si>
    <t>Source: AFR 2024</t>
  </si>
  <si>
    <t>Other formal</t>
  </si>
  <si>
    <t>Bank</t>
  </si>
  <si>
    <t>Informal</t>
  </si>
  <si>
    <t xml:space="preserve"> Family and friends </t>
  </si>
  <si>
    <t>Not borrowing</t>
  </si>
  <si>
    <t xml:space="preserve">Mobile Money </t>
  </si>
  <si>
    <t xml:space="preserve">MFLs </t>
  </si>
  <si>
    <t>Umurenge SACCO</t>
  </si>
  <si>
    <t>Figure 12: on transactional account in non-bank institutions</t>
  </si>
  <si>
    <t>Figure 11: Overview (in %) of credit products/services uptake in 2024</t>
  </si>
  <si>
    <r>
      <t>Table 15</t>
    </r>
    <r>
      <rPr>
        <b/>
        <sz val="11"/>
        <color rgb="FF44546A"/>
        <rFont val="Times New Roman"/>
        <family val="1"/>
      </rPr>
      <t>:Average monthly cash income from employment of employees at main job by sex, level of educational attainment, RLFS 2023</t>
    </r>
  </si>
  <si>
    <t>Table 14 : Credit strand by gender(%)</t>
  </si>
  <si>
    <r>
      <t>Table 16</t>
    </r>
    <r>
      <rPr>
        <i/>
        <sz val="11"/>
        <color rgb="FF44546A"/>
        <rFont val="Times New Roman"/>
        <family val="1"/>
      </rPr>
      <t>:Percentage of private household by type of habitat and by sex of HH head</t>
    </r>
  </si>
  <si>
    <t>Figure 13:Dwelling ownership status by sex of household head.</t>
  </si>
  <si>
    <t>Figure14:Access to improved drinking water source by residence and sex of head of household</t>
  </si>
  <si>
    <r>
      <t>Table 18</t>
    </r>
    <r>
      <rPr>
        <i/>
        <sz val="11"/>
        <color rgb="FF44546A"/>
        <rFont val="Times New Roman"/>
        <family val="1"/>
      </rPr>
      <t>:Access to Energy for lighting by sex of head of HH</t>
    </r>
  </si>
  <si>
    <t>Figure 15: Percentage of Population aged 10+ year and above using internet</t>
  </si>
  <si>
    <t>Figure 16: Computer literacy among population by sex</t>
  </si>
  <si>
    <t>Figure 17: Ownership of household ICT tools by sex of household head in 2022</t>
  </si>
  <si>
    <t>Figure 18: Representation of Men and women in Media sector</t>
  </si>
  <si>
    <r>
      <t>Table  19</t>
    </r>
    <r>
      <rPr>
        <b/>
        <i/>
        <sz val="11"/>
        <color rgb="FF44546A"/>
        <rFont val="Times New Roman"/>
        <family val="1"/>
      </rPr>
      <t>: Percentage of agricultural households per different agricultural practices</t>
    </r>
  </si>
  <si>
    <t>Figure19: Mode waste disposal by sex of HH head</t>
  </si>
  <si>
    <t>Figure 20:Distribution of HH by Energy for primary fuel used for cooking by sex of head of HH</t>
  </si>
  <si>
    <t>Figure21: Percentage of private households, which have and used energy saving stove in 2022</t>
  </si>
  <si>
    <t>Figure 22: Percentage of private households that have access to improved Sanitation facilities (using unshared improved toilet)</t>
  </si>
  <si>
    <t>Figure 23:Trend of people in exports and imports businesses in informal cross border trade by sex</t>
  </si>
  <si>
    <t>Table20: Distribution of number sole proprietor enterprises by size and sex of owner</t>
  </si>
  <si>
    <t>Figure 24: Distribution of enterprises by size and by sex of manager</t>
  </si>
  <si>
    <t>Figure 25: Distribution of establishments by institutional sector and sex of manager (%)</t>
  </si>
  <si>
    <t>Figure 26: Historical trend of Labour Force participation Rate (LFPR), Employment-to-Population Ratio (EPR) and the Unemployment rate (UR)</t>
  </si>
  <si>
    <t>Figure 27: Status in Employment (%)</t>
  </si>
  <si>
    <r>
      <t>Figure 28</t>
    </r>
    <r>
      <rPr>
        <b/>
        <i/>
        <sz val="12"/>
        <color rgb="FF44546A"/>
        <rFont val="Times New Roman"/>
        <family val="1"/>
      </rPr>
      <t>:Average monthly income (in Frws) from main employment by age group and sex</t>
    </r>
  </si>
  <si>
    <t>Figure 29: Average monthly cash income (in Frws) from employees aged 16+yrs by type of occupation</t>
  </si>
  <si>
    <r>
      <t>Figure30</t>
    </r>
    <r>
      <rPr>
        <b/>
        <i/>
        <sz val="12"/>
        <rFont val="Times New Roman"/>
        <family val="1"/>
      </rPr>
      <t>: Average monthly wages in civil service by sex</t>
    </r>
    <r>
      <rPr>
        <b/>
        <i/>
        <sz val="12"/>
        <color rgb="FF44546A"/>
        <rFont val="Times New Roman"/>
        <family val="1"/>
      </rPr>
      <t xml:space="preserve"> ( FRW)</t>
    </r>
  </si>
  <si>
    <t>Figure 31: Average time spent per week in own-use production (OWP) work by sex and type</t>
  </si>
  <si>
    <t>Figure 32: Percentage of household classified as poor by sex of HH head in 2022</t>
  </si>
  <si>
    <t>Figure 33:Distribution of VUP Program Beneficiaries by sex</t>
  </si>
  <si>
    <t>Figure 34: Percentage of population aged 5+ years with disability at national level</t>
  </si>
  <si>
    <r>
      <t>Figure 34</t>
    </r>
    <r>
      <rPr>
        <b/>
        <i/>
        <sz val="12"/>
        <color rgb="FF44546A"/>
        <rFont val="Times New Roman"/>
        <family val="1"/>
      </rPr>
      <t>:Percentage of population aged 5 and above with disability</t>
    </r>
    <r>
      <rPr>
        <b/>
        <i/>
        <sz val="11"/>
        <color rgb="FF44546A"/>
        <rFont val="Times New Roman"/>
        <family val="1"/>
      </rPr>
      <t>.</t>
    </r>
  </si>
  <si>
    <r>
      <t>Figure35</t>
    </r>
    <r>
      <rPr>
        <b/>
        <i/>
        <sz val="12"/>
        <color rgb="FF44546A"/>
        <rFont val="Times New Roman"/>
        <family val="1"/>
      </rPr>
      <t>: Beneficiaries of Social Security Programs</t>
    </r>
  </si>
  <si>
    <r>
      <t>Table 21</t>
    </r>
    <r>
      <rPr>
        <b/>
        <i/>
        <sz val="11"/>
        <color rgb="FF44546A"/>
        <rFont val="Times New Roman"/>
        <family val="1"/>
      </rPr>
      <t>:Percentage of Children under 18yr by survivorship of biological parents</t>
    </r>
  </si>
  <si>
    <t>Figure 36: Health Insurance coverage by sex in 2022</t>
  </si>
  <si>
    <t>Figure 37: Fertility Trends (TFR)</t>
  </si>
  <si>
    <t xml:space="preserve">Figure 38:Trends in Maternal mortality </t>
  </si>
  <si>
    <t>Figure 39:Trends in childhood mortality</t>
  </si>
  <si>
    <t>Figure 40: HIV Prevalence</t>
  </si>
  <si>
    <t>Figure 41: Trend of enrolment in primary education from 2017 to 2023</t>
  </si>
  <si>
    <t>Figure 42:Trend of enrolment in Secondary education from 2016 to 2022/23</t>
  </si>
  <si>
    <t>Figure 43: Trend of students enrolment in TVET (level 1-5) education from 2018 to 2022 by sex</t>
  </si>
  <si>
    <t>Figure 44:Distribution of in General higher education tertiary students from 2018 to 2023</t>
  </si>
  <si>
    <t>Figure 45: Distribution of tertiary students by field of education from 2017 to 2022</t>
  </si>
  <si>
    <t>Figure 46: Trend of Computer literacy rate by sex among population from 2016 to 2020</t>
  </si>
  <si>
    <r>
      <t>Figure 47</t>
    </r>
    <r>
      <rPr>
        <b/>
        <i/>
        <sz val="12"/>
        <color rgb="FF44546A"/>
        <rFont val="Calibri"/>
        <family val="2"/>
      </rPr>
      <t xml:space="preserve">: </t>
    </r>
    <r>
      <rPr>
        <b/>
        <i/>
        <sz val="12"/>
        <color rgb="FF44546A"/>
        <rFont val="Times New Roman"/>
        <family val="1"/>
      </rPr>
      <t>Gender equality in the roles of Rwanda's ministers from 2014 to recently.</t>
    </r>
  </si>
  <si>
    <t>Figure 48: Trend of Permanent Secretaries and Ambassadors from 2018 to 2024</t>
  </si>
  <si>
    <t>Figure 49: Rwanda Parliament, chamber of Deputies, from 1990 to 2024</t>
  </si>
  <si>
    <t>Figure50: Proportion of seats in national parliament, chamber of Senate in from 2003 to 2024</t>
  </si>
  <si>
    <t>Table 22: Leaders in Local Government(%)</t>
  </si>
  <si>
    <t>Table 23:Membership in local government consultative/advisory councils(%)</t>
  </si>
  <si>
    <t>Table 24:Distribution of elected men and women in the Executive Committees of PSF at National and Local Levels</t>
  </si>
  <si>
    <t>Figure 51: Share of women in specialized managerial positions</t>
  </si>
  <si>
    <t>Table 25: Percentage of judges and inspectors in Supreme Court from 2014 to 2023(%)</t>
  </si>
  <si>
    <t>Figure 52: Percentage of women and men National Prosecutors</t>
  </si>
  <si>
    <t>Figure 54: Percentage of women and men mediators, MAJ and inmates’ population</t>
  </si>
  <si>
    <t>Figure 53: Women Representation in the Judiciary, National Commission for Human Rights and Rwanda National Police</t>
  </si>
  <si>
    <r>
      <t> </t>
    </r>
    <r>
      <rPr>
        <sz val="10"/>
        <color theme="1"/>
        <rFont val="Calibri"/>
        <family val="2"/>
      </rPr>
      <t>Put in annex</t>
    </r>
  </si>
  <si>
    <r>
      <t>Annex 1Table26:Resident population in 2012, 2022 by age group, by sex and by residence ( 2022</t>
    </r>
    <r>
      <rPr>
        <sz val="8"/>
        <rFont val="Calibri"/>
        <family val="2"/>
      </rPr>
      <t> </t>
    </r>
    <r>
      <rPr>
        <i/>
        <sz val="12"/>
        <color rgb="FF44546A"/>
        <rFont val="Times New Roman"/>
        <family val="1"/>
      </rPr>
      <t>)</t>
    </r>
  </si>
  <si>
    <t>Source. Dataset from Annual reports of RLFS 2017 to 2023</t>
  </si>
  <si>
    <t>Annex 3, Table 28: Unemployment rate from people with disability</t>
  </si>
  <si>
    <t>Annex 2, Table 27: Adjusted net enrollement in Primary for children aged 6-11yrs</t>
  </si>
  <si>
    <t>6-11 years</t>
  </si>
  <si>
    <t>Lower Secondary</t>
  </si>
  <si>
    <t>Population</t>
  </si>
  <si>
    <t>Total Learnerst</t>
  </si>
  <si>
    <t>Adjusted Net enrollment</t>
  </si>
  <si>
    <t>Source : Mineduc Statistical, 2023</t>
  </si>
  <si>
    <t>Figure 9: Proportion of population who are banked</t>
  </si>
  <si>
    <t>Figure 10: Overview  of saving products/services uptake in other formal and informally served 2024</t>
  </si>
  <si>
    <t xml:space="preserve">Table 14:credit  strand by gender </t>
  </si>
  <si>
    <t>Figure 12: on transactional account in non bank institution</t>
  </si>
  <si>
    <t xml:space="preserve">Table 15::Average monthly cash income from employment of employees at main job by sex, level of educational attainment, RLFS 2023 </t>
  </si>
  <si>
    <t>Table 16:Percentage of private household by type of habitat and by sex of HH head</t>
  </si>
  <si>
    <r>
      <t>Table 17</t>
    </r>
    <r>
      <rPr>
        <i/>
        <sz val="11"/>
        <color rgb="FF44546A"/>
        <rFont val="Times New Roman"/>
        <family val="1"/>
      </rPr>
      <t>:Main materials of the housing units by sex of HH head</t>
    </r>
  </si>
  <si>
    <t>Table 17:Main materials of the housing units by sex of HH head</t>
  </si>
  <si>
    <t>Figure 13:Dwelling ownership status by sex of household head</t>
  </si>
  <si>
    <t>Figure 14:Access to improved drinking water source by residence and sex of head of household</t>
  </si>
  <si>
    <t>Table 18:Access to Energy for lighting by sex of head of HH</t>
  </si>
  <si>
    <t>Figure 15:Percentage of Population aged 10+ year and above using internet</t>
  </si>
  <si>
    <t>Figure 16:  Computer literacy among population by sex</t>
  </si>
  <si>
    <t>Figure 18: Represantation of Men and women in Media sector</t>
  </si>
  <si>
    <t>Table 19: Percentage of agricultural households per different agricultural practices</t>
  </si>
  <si>
    <t>Figure 19:Mode waste disposal by sex of HH head</t>
  </si>
  <si>
    <t>Figure 20: Distribution of HH by Energy for primary fuel used for cooking by sex of head of HH</t>
  </si>
  <si>
    <t>Figure 21: Percentage of private households, which have and used energy saving stove in 2022</t>
  </si>
  <si>
    <t>Figure 22:Percentage of private households that have access to improved Sanitation facilities (using unshared improved toilet)</t>
  </si>
  <si>
    <t>Figure 23: :Trend of people in exports and imports businesses in informal cross border trade by sex</t>
  </si>
  <si>
    <t>Table 20: Distribution of number sole proprietor enterprises by size and sex of owner</t>
  </si>
  <si>
    <t xml:space="preserve">Figure 24:Distribution of enterprises by size and by sex of manager </t>
  </si>
  <si>
    <t>Figure 25: Distribution of establishments by institutional sector and sex of manager</t>
  </si>
  <si>
    <t xml:space="preserve">Figure 26:Historical trend of Labour Force participation Rate (LFPR), Employment-to-Population Ratio (EPR) and the Unemployment rate (UR) </t>
  </si>
  <si>
    <t>Figure 27:Status in Employment</t>
  </si>
  <si>
    <t>Figure 28: Average monthly income (in Frws) from main employment by age group and sex</t>
  </si>
  <si>
    <t>Figure 29: Average monthly cash income (in thousand Frws) from employees aged 16+yrs by type of occupation</t>
  </si>
  <si>
    <t>Figure 30: Average monthly wages in civil service by sex</t>
  </si>
  <si>
    <t xml:space="preserve">Figure 31:Average time spent per week in own-use production (OWP) work by sex and type </t>
  </si>
  <si>
    <t>Figure 33:.Distribution of VUP Program Beneficiaries by sex</t>
  </si>
  <si>
    <t>Figure 34: Percentage of population aged 5 and above with disability.</t>
  </si>
  <si>
    <t>Figure 35: Beneficiaries of Social Security Programs</t>
  </si>
  <si>
    <t>Figure 36: Health Insurance coverage by sex</t>
  </si>
  <si>
    <t>Figure 37:Fertility Trends (TFR)</t>
  </si>
  <si>
    <t>Figure 39: Trends in childhood mortality</t>
  </si>
  <si>
    <t xml:space="preserve">Figure 40:HIV Prevalence </t>
  </si>
  <si>
    <t>Figure 41:Trend of enrolment in primary education from 2017 to 2023</t>
  </si>
  <si>
    <t>Figure 42: Trend of enrolment in Secondary education from 2016 to 2022/23</t>
  </si>
  <si>
    <t>Figure 43:Trend of enrolment in TVET (level 1-5) education from 2018 to 2022 by sex</t>
  </si>
  <si>
    <t>Figure 44: Distribution of in General higher education tertiary students from 2018 to 2023</t>
  </si>
  <si>
    <t>Figure 46: Trend of Computer literacy rate by sex among population from 2016 to 2021</t>
  </si>
  <si>
    <t>Figure 47: Gender equality in the roles of Rwanda's ministers from 2014 to recently.</t>
  </si>
  <si>
    <t>Figure 48:Trend of Permanent Secretaries and Ambassadors from 2018 to 2024</t>
  </si>
  <si>
    <t>Figure 49:  Rwanda Parliament, chamber of Deputies, from 1990 to 2024</t>
  </si>
  <si>
    <t>Figure 50: Proportion of seats in national parliament, chamber of Senate in from 2003 to 2024</t>
  </si>
  <si>
    <t>Annex 1Table26:Resident population in 2012, 2022 by age group, by sex and by residence ( 2022 )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</si>
</sst>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_(* #,##0_);_(* \(#,##0\);_(* &quot;-&quot;??_);_(@_)"/>
    <numFmt numFmtId="167" formatCode="###0"/>
    <numFmt numFmtId="168" formatCode="0.0%"/>
  </numFmts>
  <fonts count="104" x14ac:knownFonts="1">
    <font>
      <sz val="11"/>
      <color theme="1"/>
      <name val="Aptos Narrow"/>
      <family val="2"/>
      <scheme val="minor"/>
    </font>
    <font>
      <b/>
      <sz val="12"/>
      <color rgb="FF44546A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Roboto"/>
    </font>
    <font>
      <sz val="9"/>
      <color rgb="FF000000"/>
      <name val="Roboto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Roboto"/>
    </font>
    <font>
      <sz val="10"/>
      <color rgb="FF000000"/>
      <name val="Roboto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i/>
      <sz val="12"/>
      <color rgb="FF44546A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theme="1"/>
      <name val="Times New Roman"/>
      <family val="1"/>
    </font>
    <font>
      <sz val="9"/>
      <color rgb="FF000000"/>
      <name val="Aptos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0"/>
      <name val="Aptos Narrow"/>
      <family val="2"/>
      <scheme val="minor"/>
    </font>
    <font>
      <b/>
      <i/>
      <sz val="9"/>
      <color rgb="FF44546A"/>
      <name val="Calibri"/>
      <family val="2"/>
    </font>
    <font>
      <i/>
      <sz val="11"/>
      <color rgb="FF44546A"/>
      <name val="Times New Roman"/>
      <family val="1"/>
    </font>
    <font>
      <i/>
      <sz val="9"/>
      <color theme="1"/>
      <name val="Times New Roman"/>
      <family val="1"/>
    </font>
    <font>
      <b/>
      <i/>
      <sz val="11"/>
      <color rgb="FF44546A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color rgb="FF44546A"/>
      <name val="Times New Roman"/>
      <family val="1"/>
    </font>
    <font>
      <b/>
      <i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0.5"/>
      <color rgb="FF595959"/>
      <name val="Aptos Narrow"/>
      <family val="2"/>
      <scheme val="minor"/>
    </font>
    <font>
      <i/>
      <sz val="12"/>
      <color rgb="FF44546A"/>
      <name val="Times New Roman"/>
      <family val="1"/>
    </font>
    <font>
      <sz val="11"/>
      <color indexed="8"/>
      <name val="Aptos Narrow"/>
      <family val="2"/>
    </font>
    <font>
      <b/>
      <i/>
      <sz val="12"/>
      <color rgb="FF44546A"/>
      <name val="Times New Roman"/>
      <family val="1"/>
    </font>
    <font>
      <b/>
      <sz val="12"/>
      <color rgb="FF44546A"/>
      <name val="Times New Roman"/>
      <family val="1"/>
    </font>
    <font>
      <b/>
      <sz val="11"/>
      <color rgb="FF44546A"/>
      <name val="Times New Roman"/>
      <family val="1"/>
    </font>
    <font>
      <b/>
      <i/>
      <sz val="9"/>
      <color rgb="FF000000"/>
      <name val="Roboto"/>
    </font>
    <font>
      <b/>
      <i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i/>
      <sz val="11"/>
      <color theme="1"/>
      <name val="Times New Roman"/>
      <family val="1"/>
    </font>
    <font>
      <b/>
      <i/>
      <sz val="9"/>
      <color rgb="FF44546A"/>
      <name val="Times New Roman"/>
      <family val="1"/>
    </font>
    <font>
      <sz val="12"/>
      <color rgb="FF44546A"/>
      <name val="Times New Roman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1"/>
      <name val="Aptos Narrow"/>
      <family val="2"/>
    </font>
    <font>
      <i/>
      <sz val="10"/>
      <color theme="1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Aptos Narrow"/>
      <family val="2"/>
    </font>
    <font>
      <b/>
      <i/>
      <sz val="12"/>
      <color theme="1"/>
      <name val="Calibri"/>
      <family val="2"/>
    </font>
    <font>
      <sz val="12"/>
      <color theme="4" tint="-0.499984740745262"/>
      <name val="Aptos Narrow"/>
      <family val="2"/>
      <scheme val="minor"/>
    </font>
    <font>
      <b/>
      <sz val="12"/>
      <color rgb="FF000000"/>
      <name val="Roboto Condensed"/>
    </font>
    <font>
      <i/>
      <sz val="12"/>
      <color rgb="FF000000"/>
      <name val="Roboto Condensed"/>
    </font>
    <font>
      <sz val="12"/>
      <color rgb="FF000000"/>
      <name val="Roboto Condensed"/>
    </font>
    <font>
      <b/>
      <sz val="11"/>
      <color rgb="FF000000"/>
      <name val="Roboto Condensed"/>
    </font>
    <font>
      <sz val="11"/>
      <color rgb="FF000000"/>
      <name val="Roboto Condensed"/>
    </font>
    <font>
      <b/>
      <sz val="12"/>
      <color theme="1"/>
      <name val="Roboto Condensed"/>
    </font>
    <font>
      <i/>
      <sz val="11"/>
      <color rgb="FF000000"/>
      <name val="Roboto Condensed"/>
    </font>
    <font>
      <b/>
      <i/>
      <sz val="11"/>
      <color rgb="FF000000"/>
      <name val="Roboto Condensed"/>
    </font>
    <font>
      <sz val="12"/>
      <color rgb="FF1F3763"/>
      <name val="Times New Roman"/>
      <family val="1"/>
    </font>
    <font>
      <b/>
      <sz val="12"/>
      <color rgb="FF000000"/>
      <name val="Aptos Narrow"/>
      <family val="2"/>
    </font>
    <font>
      <b/>
      <sz val="12"/>
      <color rgb="FF595959"/>
      <name val="Aptos Narrow"/>
      <family val="2"/>
      <scheme val="minor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8EAADB"/>
      </left>
      <right/>
      <top style="medium">
        <color rgb="FF4472C4"/>
      </top>
      <bottom style="medium">
        <color rgb="FF8EAADB"/>
      </bottom>
      <diagonal/>
    </border>
    <border>
      <left/>
      <right/>
      <top style="medium">
        <color rgb="FF4472C4"/>
      </top>
      <bottom style="medium">
        <color rgb="FF8EAADB"/>
      </bottom>
      <diagonal/>
    </border>
    <border>
      <left/>
      <right style="medium">
        <color rgb="FF8EAADB"/>
      </right>
      <top style="medium">
        <color rgb="FF4472C4"/>
      </top>
      <bottom style="medium">
        <color rgb="FF8EAADB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/>
      <right style="medium">
        <color rgb="FF8EAADB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75" fillId="0" borderId="0"/>
  </cellStyleXfs>
  <cellXfs count="574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5" fillId="0" borderId="0" xfId="0" applyFont="1"/>
    <xf numFmtId="0" fontId="14" fillId="5" borderId="1" xfId="0" applyFont="1" applyFill="1" applyBorder="1"/>
    <xf numFmtId="0" fontId="0" fillId="6" borderId="1" xfId="0" applyFill="1" applyBorder="1"/>
    <xf numFmtId="0" fontId="20" fillId="0" borderId="0" xfId="0" applyFont="1"/>
    <xf numFmtId="0" fontId="22" fillId="8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3" fontId="21" fillId="8" borderId="12" xfId="0" applyNumberFormat="1" applyFont="1" applyFill="1" applyBorder="1" applyAlignment="1">
      <alignment horizontal="center" vertical="center" wrapText="1"/>
    </xf>
    <xf numFmtId="3" fontId="21" fillId="8" borderId="12" xfId="0" applyNumberFormat="1" applyFont="1" applyFill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 vertical="center"/>
    </xf>
    <xf numFmtId="3" fontId="22" fillId="8" borderId="12" xfId="0" applyNumberFormat="1" applyFont="1" applyFill="1" applyBorder="1" applyAlignment="1">
      <alignment horizontal="center" vertical="center" wrapText="1"/>
    </xf>
    <xf numFmtId="3" fontId="22" fillId="8" borderId="12" xfId="0" applyNumberFormat="1" applyFont="1" applyFill="1" applyBorder="1" applyAlignment="1">
      <alignment horizontal="center" vertical="center"/>
    </xf>
    <xf numFmtId="3" fontId="22" fillId="0" borderId="12" xfId="0" applyNumberFormat="1" applyFont="1" applyBorder="1" applyAlignment="1">
      <alignment horizontal="right" vertical="center"/>
    </xf>
    <xf numFmtId="0" fontId="23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right" vertical="center" wrapText="1"/>
    </xf>
    <xf numFmtId="0" fontId="23" fillId="9" borderId="1" xfId="0" applyFont="1" applyFill="1" applyBorder="1" applyAlignment="1">
      <alignment vertical="center"/>
    </xf>
    <xf numFmtId="0" fontId="24" fillId="9" borderId="1" xfId="0" applyFont="1" applyFill="1" applyBorder="1" applyAlignment="1">
      <alignment horizontal="right" vertical="center" wrapText="1"/>
    </xf>
    <xf numFmtId="0" fontId="24" fillId="9" borderId="1" xfId="0" applyFont="1" applyFill="1" applyBorder="1" applyAlignment="1">
      <alignment horizontal="right" vertical="center"/>
    </xf>
    <xf numFmtId="0" fontId="7" fillId="9" borderId="1" xfId="0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31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22" xfId="0" applyFont="1" applyBorder="1" applyAlignment="1">
      <alignment horizontal="left" vertical="center" indent="1"/>
    </xf>
    <xf numFmtId="165" fontId="18" fillId="0" borderId="1" xfId="0" applyNumberFormat="1" applyFont="1" applyBorder="1" applyAlignment="1">
      <alignment horizontal="right" vertical="center"/>
    </xf>
    <xf numFmtId="0" fontId="32" fillId="0" borderId="0" xfId="0" applyFont="1"/>
    <xf numFmtId="0" fontId="16" fillId="0" borderId="0" xfId="0" applyFont="1" applyAlignment="1">
      <alignment vertical="center" wrapText="1"/>
    </xf>
    <xf numFmtId="0" fontId="0" fillId="0" borderId="6" xfId="0" applyBorder="1"/>
    <xf numFmtId="0" fontId="14" fillId="0" borderId="1" xfId="0" applyFont="1" applyBorder="1"/>
    <xf numFmtId="0" fontId="14" fillId="0" borderId="0" xfId="0" applyFont="1"/>
    <xf numFmtId="0" fontId="23" fillId="9" borderId="0" xfId="0" applyFont="1" applyFill="1" applyAlignment="1">
      <alignment vertical="center"/>
    </xf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5" borderId="1" xfId="0" applyFill="1" applyBorder="1"/>
    <xf numFmtId="0" fontId="16" fillId="0" borderId="0" xfId="0" applyFont="1" applyAlignment="1">
      <alignment vertical="center"/>
    </xf>
    <xf numFmtId="0" fontId="35" fillId="0" borderId="0" xfId="2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0" fillId="0" borderId="0" xfId="0" applyFont="1"/>
    <xf numFmtId="0" fontId="35" fillId="0" borderId="0" xfId="2"/>
    <xf numFmtId="0" fontId="14" fillId="6" borderId="1" xfId="0" applyFont="1" applyFill="1" applyBorder="1"/>
    <xf numFmtId="0" fontId="14" fillId="0" borderId="1" xfId="0" applyFont="1" applyBorder="1" applyAlignment="1">
      <alignment wrapText="1"/>
    </xf>
    <xf numFmtId="0" fontId="24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6" fillId="0" borderId="3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6" fillId="0" borderId="2" xfId="0" applyFont="1" applyBorder="1" applyAlignment="1">
      <alignment horizontal="right" vertical="center" textRotation="90" wrapText="1"/>
    </xf>
    <xf numFmtId="0" fontId="16" fillId="0" borderId="2" xfId="0" applyFont="1" applyBorder="1" applyAlignment="1">
      <alignment horizontal="right" vertical="center" textRotation="90"/>
    </xf>
    <xf numFmtId="0" fontId="16" fillId="0" borderId="23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45" fillId="0" borderId="23" xfId="0" applyFont="1" applyBorder="1" applyAlignment="1">
      <alignment vertical="center"/>
    </xf>
    <xf numFmtId="0" fontId="45" fillId="0" borderId="2" xfId="0" applyFont="1" applyBorder="1" applyAlignment="1">
      <alignment horizontal="center" vertical="center"/>
    </xf>
    <xf numFmtId="3" fontId="45" fillId="0" borderId="2" xfId="0" applyNumberFormat="1" applyFont="1" applyBorder="1" applyAlignment="1">
      <alignment horizontal="right" vertical="center"/>
    </xf>
    <xf numFmtId="0" fontId="45" fillId="0" borderId="2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12" borderId="9" xfId="0" applyFont="1" applyFill="1" applyBorder="1" applyAlignment="1">
      <alignment horizontal="right" vertical="center" wrapText="1"/>
    </xf>
    <xf numFmtId="0" fontId="8" fillId="13" borderId="2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horizontal="right" vertical="center" wrapText="1"/>
    </xf>
    <xf numFmtId="0" fontId="8" fillId="11" borderId="2" xfId="0" applyFont="1" applyFill="1" applyBorder="1" applyAlignment="1">
      <alignment horizontal="center" vertical="center"/>
    </xf>
    <xf numFmtId="0" fontId="45" fillId="11" borderId="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/>
    </xf>
    <xf numFmtId="3" fontId="45" fillId="2" borderId="2" xfId="0" applyNumberFormat="1" applyFont="1" applyFill="1" applyBorder="1" applyAlignment="1">
      <alignment horizontal="right" vertical="center"/>
    </xf>
    <xf numFmtId="0" fontId="45" fillId="2" borderId="2" xfId="0" applyFont="1" applyFill="1" applyBorder="1" applyAlignment="1">
      <alignment horizontal="right" vertical="center"/>
    </xf>
    <xf numFmtId="0" fontId="45" fillId="2" borderId="2" xfId="0" applyFont="1" applyFill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0" fontId="50" fillId="2" borderId="2" xfId="0" applyFont="1" applyFill="1" applyBorder="1" applyAlignment="1">
      <alignment horizontal="right" vertical="center"/>
    </xf>
    <xf numFmtId="0" fontId="48" fillId="4" borderId="23" xfId="0" applyFont="1" applyFill="1" applyBorder="1" applyAlignment="1">
      <alignment vertical="center" wrapText="1"/>
    </xf>
    <xf numFmtId="0" fontId="46" fillId="4" borderId="2" xfId="0" applyFont="1" applyFill="1" applyBorder="1" applyAlignment="1">
      <alignment horizontal="right" vertical="center" wrapText="1"/>
    </xf>
    <xf numFmtId="0" fontId="8" fillId="4" borderId="23" xfId="0" applyFont="1" applyFill="1" applyBorder="1" applyAlignment="1">
      <alignment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3" fontId="46" fillId="0" borderId="2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vertical="top"/>
    </xf>
    <xf numFmtId="0" fontId="43" fillId="0" borderId="0" xfId="0" applyFont="1"/>
    <xf numFmtId="0" fontId="28" fillId="0" borderId="0" xfId="0" applyFont="1" applyAlignment="1">
      <alignment vertical="center"/>
    </xf>
    <xf numFmtId="0" fontId="2" fillId="4" borderId="35" xfId="0" applyFont="1" applyFill="1" applyBorder="1" applyAlignment="1">
      <alignment vertical="top"/>
    </xf>
    <xf numFmtId="0" fontId="23" fillId="4" borderId="36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2" fillId="11" borderId="32" xfId="0" applyFont="1" applyFill="1" applyBorder="1" applyAlignment="1">
      <alignment vertical="top"/>
    </xf>
    <xf numFmtId="0" fontId="8" fillId="11" borderId="18" xfId="0" applyFont="1" applyFill="1" applyBorder="1" applyAlignment="1">
      <alignment vertical="center" textRotation="90" wrapText="1"/>
    </xf>
    <xf numFmtId="0" fontId="8" fillId="10" borderId="32" xfId="0" applyFont="1" applyFill="1" applyBorder="1" applyAlignment="1">
      <alignment vertical="center"/>
    </xf>
    <xf numFmtId="0" fontId="8" fillId="10" borderId="18" xfId="0" applyFont="1" applyFill="1" applyBorder="1" applyAlignment="1">
      <alignment horizontal="right" vertical="center"/>
    </xf>
    <xf numFmtId="0" fontId="46" fillId="0" borderId="32" xfId="0" applyFont="1" applyBorder="1" applyAlignment="1">
      <alignment vertical="center"/>
    </xf>
    <xf numFmtId="0" fontId="2" fillId="0" borderId="23" xfId="0" applyFont="1" applyBorder="1"/>
    <xf numFmtId="0" fontId="8" fillId="0" borderId="23" xfId="0" applyFont="1" applyBorder="1" applyAlignment="1">
      <alignment vertical="center"/>
    </xf>
    <xf numFmtId="0" fontId="45" fillId="0" borderId="2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23" xfId="0" applyFont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47" fillId="0" borderId="0" xfId="0" applyFont="1" applyAlignment="1">
      <alignment horizontal="left" vertical="center"/>
    </xf>
    <xf numFmtId="0" fontId="47" fillId="0" borderId="31" xfId="0" applyFont="1" applyBorder="1" applyAlignment="1">
      <alignment vertical="center"/>
    </xf>
    <xf numFmtId="0" fontId="53" fillId="0" borderId="0" xfId="0" applyFont="1"/>
    <xf numFmtId="0" fontId="52" fillId="0" borderId="0" xfId="0" applyFont="1"/>
    <xf numFmtId="0" fontId="45" fillId="0" borderId="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justify" vertical="center"/>
    </xf>
    <xf numFmtId="0" fontId="5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1"/>
    </xf>
    <xf numFmtId="0" fontId="8" fillId="10" borderId="2" xfId="0" applyFont="1" applyFill="1" applyBorder="1" applyAlignment="1">
      <alignment horizontal="justify" vertical="center"/>
    </xf>
    <xf numFmtId="0" fontId="45" fillId="0" borderId="23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vertical="center" indent="2"/>
    </xf>
    <xf numFmtId="0" fontId="18" fillId="9" borderId="1" xfId="0" applyFont="1" applyFill="1" applyBorder="1" applyAlignment="1">
      <alignment horizontal="right" vertical="center"/>
    </xf>
    <xf numFmtId="0" fontId="18" fillId="9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0" fillId="9" borderId="1" xfId="0" applyFill="1" applyBorder="1"/>
    <xf numFmtId="0" fontId="46" fillId="0" borderId="23" xfId="0" applyFont="1" applyBorder="1" applyAlignment="1">
      <alignment vertical="center"/>
    </xf>
    <xf numFmtId="0" fontId="45" fillId="10" borderId="2" xfId="0" applyFont="1" applyFill="1" applyBorder="1" applyAlignment="1">
      <alignment horizontal="justify" vertical="center" wrapText="1"/>
    </xf>
    <xf numFmtId="0" fontId="45" fillId="0" borderId="2" xfId="0" applyFont="1" applyBorder="1" applyAlignment="1">
      <alignment horizontal="justify" vertical="center" wrapText="1"/>
    </xf>
    <xf numFmtId="0" fontId="45" fillId="10" borderId="23" xfId="0" applyFont="1" applyFill="1" applyBorder="1" applyAlignment="1">
      <alignment horizontal="justify" vertical="center" wrapText="1"/>
    </xf>
    <xf numFmtId="0" fontId="45" fillId="10" borderId="2" xfId="0" applyFont="1" applyFill="1" applyBorder="1" applyAlignment="1">
      <alignment horizontal="justify" vertical="center"/>
    </xf>
    <xf numFmtId="0" fontId="45" fillId="10" borderId="34" xfId="0" applyFont="1" applyFill="1" applyBorder="1" applyAlignment="1">
      <alignment horizontal="justify" vertical="center"/>
    </xf>
    <xf numFmtId="0" fontId="45" fillId="10" borderId="27" xfId="0" applyFont="1" applyFill="1" applyBorder="1" applyAlignment="1">
      <alignment horizontal="justify" vertical="center"/>
    </xf>
    <xf numFmtId="0" fontId="45" fillId="0" borderId="27" xfId="0" applyFont="1" applyBorder="1" applyAlignment="1">
      <alignment horizontal="justify" vertical="center" wrapText="1"/>
    </xf>
    <xf numFmtId="0" fontId="45" fillId="0" borderId="23" xfId="0" applyFont="1" applyBorder="1" applyAlignment="1">
      <alignment horizontal="right" vertical="center" wrapText="1"/>
    </xf>
    <xf numFmtId="0" fontId="46" fillId="0" borderId="0" xfId="0" applyFont="1" applyAlignment="1">
      <alignment horizontal="justify" vertical="center"/>
    </xf>
    <xf numFmtId="0" fontId="42" fillId="0" borderId="0" xfId="0" applyFont="1" applyAlignment="1">
      <alignment horizontal="left" vertical="center"/>
    </xf>
    <xf numFmtId="2" fontId="0" fillId="0" borderId="0" xfId="0" applyNumberFormat="1"/>
    <xf numFmtId="0" fontId="0" fillId="5" borderId="0" xfId="0" applyFill="1"/>
    <xf numFmtId="0" fontId="57" fillId="0" borderId="0" xfId="0" applyFont="1" applyAlignment="1">
      <alignment horizontal="left" vertical="center" readingOrder="1"/>
    </xf>
    <xf numFmtId="0" fontId="14" fillId="4" borderId="1" xfId="0" applyFont="1" applyFill="1" applyBorder="1" applyAlignment="1">
      <alignment horizontal="center"/>
    </xf>
    <xf numFmtId="0" fontId="58" fillId="0" borderId="0" xfId="0" applyFont="1" applyAlignment="1">
      <alignment horizontal="left" vertical="center"/>
    </xf>
    <xf numFmtId="0" fontId="3" fillId="0" borderId="0" xfId="0" applyFont="1"/>
    <xf numFmtId="166" fontId="59" fillId="6" borderId="1" xfId="3" applyNumberFormat="1" applyFont="1" applyFill="1" applyBorder="1" applyAlignment="1">
      <alignment horizontal="right" vertical="top"/>
    </xf>
    <xf numFmtId="0" fontId="0" fillId="0" borderId="37" xfId="0" applyBorder="1"/>
    <xf numFmtId="0" fontId="60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2" fillId="0" borderId="32" xfId="0" applyFont="1" applyBorder="1" applyAlignment="1">
      <alignment vertical="top"/>
    </xf>
    <xf numFmtId="0" fontId="8" fillId="0" borderId="18" xfId="0" applyFont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8" fillId="0" borderId="32" xfId="0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0" fontId="46" fillId="0" borderId="23" xfId="0" applyFont="1" applyBorder="1" applyAlignment="1">
      <alignment vertical="center" wrapText="1"/>
    </xf>
    <xf numFmtId="0" fontId="48" fillId="0" borderId="0" xfId="0" applyFont="1" applyAlignment="1">
      <alignment horizontal="left" vertical="center"/>
    </xf>
    <xf numFmtId="0" fontId="8" fillId="10" borderId="32" xfId="0" applyFont="1" applyFill="1" applyBorder="1" applyAlignment="1">
      <alignment vertical="center" wrapText="1"/>
    </xf>
    <xf numFmtId="0" fontId="8" fillId="10" borderId="18" xfId="0" applyFont="1" applyFill="1" applyBorder="1" applyAlignment="1">
      <alignment vertical="center" wrapText="1"/>
    </xf>
    <xf numFmtId="0" fontId="45" fillId="0" borderId="24" xfId="0" applyFont="1" applyBorder="1" applyAlignment="1">
      <alignment horizontal="right" vertical="center"/>
    </xf>
    <xf numFmtId="0" fontId="45" fillId="0" borderId="23" xfId="0" applyFont="1" applyBorder="1" applyAlignment="1">
      <alignment horizontal="right" vertical="center"/>
    </xf>
    <xf numFmtId="0" fontId="20" fillId="0" borderId="3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38" xfId="0" applyFont="1" applyBorder="1" applyAlignment="1">
      <alignment horizontal="left" wrapText="1"/>
    </xf>
    <xf numFmtId="0" fontId="13" fillId="0" borderId="38" xfId="0" applyFont="1" applyBorder="1" applyAlignment="1">
      <alignment horizontal="left"/>
    </xf>
    <xf numFmtId="0" fontId="8" fillId="14" borderId="2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right" vertical="center"/>
    </xf>
    <xf numFmtId="0" fontId="45" fillId="0" borderId="27" xfId="0" applyFont="1" applyBorder="1" applyAlignment="1">
      <alignment vertical="center"/>
    </xf>
    <xf numFmtId="0" fontId="45" fillId="0" borderId="27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0" fillId="3" borderId="1" xfId="0" applyFont="1" applyFill="1" applyBorder="1" applyAlignment="1">
      <alignment horizontal="right" vertical="center"/>
    </xf>
    <xf numFmtId="0" fontId="52" fillId="0" borderId="1" xfId="0" applyFont="1" applyBorder="1"/>
    <xf numFmtId="0" fontId="63" fillId="4" borderId="1" xfId="0" applyFont="1" applyFill="1" applyBorder="1" applyAlignment="1">
      <alignment horizontal="right" vertical="center"/>
    </xf>
    <xf numFmtId="0" fontId="64" fillId="0" borderId="1" xfId="0" applyFont="1" applyBorder="1"/>
    <xf numFmtId="0" fontId="65" fillId="0" borderId="0" xfId="0" applyFont="1" applyAlignment="1">
      <alignment horizontal="left" vertical="center"/>
    </xf>
    <xf numFmtId="0" fontId="45" fillId="10" borderId="32" xfId="0" applyFont="1" applyFill="1" applyBorder="1" applyAlignment="1">
      <alignment horizontal="justify" vertical="center"/>
    </xf>
    <xf numFmtId="0" fontId="45" fillId="10" borderId="18" xfId="0" applyFont="1" applyFill="1" applyBorder="1" applyAlignment="1">
      <alignment vertical="center" wrapText="1"/>
    </xf>
    <xf numFmtId="0" fontId="46" fillId="0" borderId="23" xfId="0" applyFont="1" applyBorder="1" applyAlignment="1">
      <alignment horizontal="justify" vertical="center"/>
    </xf>
    <xf numFmtId="0" fontId="46" fillId="0" borderId="2" xfId="0" applyFont="1" applyBorder="1" applyAlignment="1">
      <alignment horizontal="right" vertical="center"/>
    </xf>
    <xf numFmtId="0" fontId="46" fillId="0" borderId="2" xfId="0" applyFont="1" applyBorder="1" applyAlignment="1">
      <alignment horizontal="right" vertical="center" wrapText="1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68" fillId="0" borderId="0" xfId="0" applyFont="1" applyAlignment="1">
      <alignment vertical="center"/>
    </xf>
    <xf numFmtId="165" fontId="0" fillId="0" borderId="1" xfId="0" applyNumberFormat="1" applyBorder="1"/>
    <xf numFmtId="0" fontId="20" fillId="10" borderId="32" xfId="0" applyFont="1" applyFill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 wrapText="1"/>
    </xf>
    <xf numFmtId="0" fontId="41" fillId="0" borderId="0" xfId="0" applyFont="1" applyAlignment="1">
      <alignment horizontal="justify" vertical="center"/>
    </xf>
    <xf numFmtId="0" fontId="69" fillId="15" borderId="1" xfId="0" applyFont="1" applyFill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3" fontId="70" fillId="0" borderId="1" xfId="0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right" vertical="center"/>
    </xf>
    <xf numFmtId="0" fontId="69" fillId="0" borderId="1" xfId="0" applyFont="1" applyBorder="1" applyAlignment="1">
      <alignment vertical="center"/>
    </xf>
    <xf numFmtId="3" fontId="69" fillId="0" borderId="1" xfId="0" applyNumberFormat="1" applyFont="1" applyBorder="1" applyAlignment="1">
      <alignment horizontal="right" vertical="center"/>
    </xf>
    <xf numFmtId="0" fontId="70" fillId="0" borderId="5" xfId="0" applyFont="1" applyBorder="1" applyAlignment="1">
      <alignment vertical="center"/>
    </xf>
    <xf numFmtId="0" fontId="71" fillId="15" borderId="1" xfId="0" applyFont="1" applyFill="1" applyBorder="1" applyAlignment="1">
      <alignment horizontal="right" vertical="center"/>
    </xf>
    <xf numFmtId="0" fontId="72" fillId="0" borderId="1" xfId="0" applyFont="1" applyBorder="1" applyAlignment="1">
      <alignment vertical="center"/>
    </xf>
    <xf numFmtId="0" fontId="8" fillId="0" borderId="0" xfId="0" applyFont="1"/>
    <xf numFmtId="3" fontId="72" fillId="0" borderId="1" xfId="0" applyNumberFormat="1" applyFont="1" applyBorder="1" applyAlignment="1">
      <alignment horizontal="right" vertical="center"/>
    </xf>
    <xf numFmtId="0" fontId="72" fillId="0" borderId="1" xfId="0" applyFont="1" applyBorder="1" applyAlignment="1">
      <alignment horizontal="right" vertical="center"/>
    </xf>
    <xf numFmtId="0" fontId="71" fillId="0" borderId="1" xfId="0" applyFont="1" applyBorder="1" applyAlignment="1">
      <alignment vertical="center"/>
    </xf>
    <xf numFmtId="3" fontId="71" fillId="0" borderId="1" xfId="0" applyNumberFormat="1" applyFont="1" applyBorder="1" applyAlignment="1">
      <alignment horizontal="right" vertical="center"/>
    </xf>
    <xf numFmtId="0" fontId="73" fillId="0" borderId="1" xfId="1" applyNumberFormat="1" applyFont="1" applyBorder="1"/>
    <xf numFmtId="0" fontId="73" fillId="0" borderId="1" xfId="0" applyFont="1" applyBorder="1"/>
    <xf numFmtId="0" fontId="74" fillId="0" borderId="0" xfId="0" applyFont="1"/>
    <xf numFmtId="0" fontId="25" fillId="0" borderId="0" xfId="0" applyFont="1" applyAlignment="1">
      <alignment horizontal="left" vertical="center"/>
    </xf>
    <xf numFmtId="0" fontId="38" fillId="16" borderId="1" xfId="0" applyFont="1" applyFill="1" applyBorder="1"/>
    <xf numFmtId="166" fontId="39" fillId="16" borderId="1" xfId="3" applyNumberFormat="1" applyFont="1" applyFill="1" applyBorder="1"/>
    <xf numFmtId="167" fontId="59" fillId="0" borderId="1" xfId="4" applyNumberFormat="1" applyFont="1" applyBorder="1" applyAlignment="1">
      <alignment horizontal="left" vertical="top"/>
    </xf>
    <xf numFmtId="166" fontId="59" fillId="0" borderId="1" xfId="3" applyNumberFormat="1" applyFont="1" applyBorder="1" applyAlignment="1">
      <alignment horizontal="right" vertical="top"/>
    </xf>
    <xf numFmtId="167" fontId="59" fillId="0" borderId="1" xfId="4" applyNumberFormat="1" applyFont="1" applyBorder="1" applyAlignment="1">
      <alignment horizontal="left" vertical="top" wrapText="1"/>
    </xf>
    <xf numFmtId="0" fontId="77" fillId="0" borderId="0" xfId="0" applyFont="1"/>
    <xf numFmtId="0" fontId="78" fillId="17" borderId="1" xfId="0" applyFont="1" applyFill="1" applyBorder="1"/>
    <xf numFmtId="0" fontId="39" fillId="17" borderId="1" xfId="0" applyFont="1" applyFill="1" applyBorder="1" applyAlignment="1">
      <alignment horizontal="center"/>
    </xf>
    <xf numFmtId="0" fontId="39" fillId="0" borderId="1" xfId="0" applyFont="1" applyBorder="1"/>
    <xf numFmtId="164" fontId="38" fillId="0" borderId="1" xfId="0" applyNumberFormat="1" applyFont="1" applyBorder="1" applyAlignment="1">
      <alignment horizontal="right"/>
    </xf>
    <xf numFmtId="3" fontId="38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5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right" indent="2"/>
    </xf>
    <xf numFmtId="0" fontId="59" fillId="0" borderId="1" xfId="0" applyFont="1" applyBorder="1" applyAlignment="1">
      <alignment horizontal="left" vertical="top" wrapText="1"/>
    </xf>
    <xf numFmtId="0" fontId="39" fillId="0" borderId="0" xfId="0" applyFont="1" applyAlignment="1">
      <alignment horizontal="right" indent="2"/>
    </xf>
    <xf numFmtId="0" fontId="79" fillId="0" borderId="0" xfId="0" applyFont="1" applyAlignment="1">
      <alignment vertical="center"/>
    </xf>
    <xf numFmtId="0" fontId="10" fillId="15" borderId="1" xfId="0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45" fillId="0" borderId="18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 wrapText="1"/>
    </xf>
    <xf numFmtId="0" fontId="14" fillId="18" borderId="1" xfId="0" applyFont="1" applyFill="1" applyBorder="1"/>
    <xf numFmtId="0" fontId="10" fillId="18" borderId="1" xfId="0" applyFont="1" applyFill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37" fillId="0" borderId="0" xfId="0" applyFont="1"/>
    <xf numFmtId="0" fontId="81" fillId="19" borderId="1" xfId="0" applyFont="1" applyFill="1" applyBorder="1" applyAlignment="1">
      <alignment horizontal="center" vertical="center" wrapText="1"/>
    </xf>
    <xf numFmtId="0" fontId="81" fillId="20" borderId="1" xfId="0" applyFont="1" applyFill="1" applyBorder="1" applyAlignment="1">
      <alignment horizontal="center" vertical="center" wrapText="1"/>
    </xf>
    <xf numFmtId="0" fontId="82" fillId="0" borderId="1" xfId="0" applyFont="1" applyBorder="1" applyAlignment="1">
      <alignment vertical="center"/>
    </xf>
    <xf numFmtId="0" fontId="82" fillId="0" borderId="1" xfId="1" applyNumberFormat="1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14" fillId="19" borderId="1" xfId="0" applyFont="1" applyFill="1" applyBorder="1"/>
    <xf numFmtId="0" fontId="82" fillId="0" borderId="1" xfId="1" applyNumberFormat="1" applyFont="1" applyFill="1" applyBorder="1" applyAlignment="1">
      <alignment horizontal="center" vertical="center"/>
    </xf>
    <xf numFmtId="0" fontId="82" fillId="0" borderId="1" xfId="0" applyFont="1" applyBorder="1" applyAlignment="1">
      <alignment horizontal="justify" vertical="center" wrapText="1"/>
    </xf>
    <xf numFmtId="0" fontId="83" fillId="0" borderId="1" xfId="0" applyFont="1" applyBorder="1" applyAlignment="1">
      <alignment horizontal="justify" vertical="center" wrapText="1"/>
    </xf>
    <xf numFmtId="0" fontId="82" fillId="0" borderId="1" xfId="0" applyFont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0" fontId="82" fillId="4" borderId="1" xfId="0" applyFont="1" applyFill="1" applyBorder="1" applyAlignment="1">
      <alignment horizontal="center" vertical="center" wrapText="1"/>
    </xf>
    <xf numFmtId="0" fontId="84" fillId="20" borderId="1" xfId="0" applyFont="1" applyFill="1" applyBorder="1" applyAlignment="1">
      <alignment vertical="center"/>
    </xf>
    <xf numFmtId="164" fontId="0" fillId="0" borderId="1" xfId="0" applyNumberFormat="1" applyBorder="1"/>
    <xf numFmtId="0" fontId="85" fillId="4" borderId="1" xfId="0" applyFont="1" applyFill="1" applyBorder="1" applyAlignment="1">
      <alignment horizontal="center" vertical="center"/>
    </xf>
    <xf numFmtId="0" fontId="86" fillId="0" borderId="0" xfId="0" applyFont="1" applyAlignment="1">
      <alignment horizontal="left" vertical="center"/>
    </xf>
    <xf numFmtId="0" fontId="87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87" fillId="0" borderId="1" xfId="0" applyFont="1" applyBorder="1" applyAlignment="1">
      <alignment horizontal="justify" vertical="center" wrapText="1"/>
    </xf>
    <xf numFmtId="0" fontId="88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165" fontId="87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/>
    </xf>
    <xf numFmtId="165" fontId="87" fillId="0" borderId="1" xfId="0" applyNumberFormat="1" applyFont="1" applyBorder="1" applyAlignment="1">
      <alignment horizontal="right" vertical="center" wrapText="1"/>
    </xf>
    <xf numFmtId="165" fontId="85" fillId="0" borderId="1" xfId="0" applyNumberFormat="1" applyFont="1" applyBorder="1" applyAlignment="1">
      <alignment horizontal="right" vertical="center" wrapText="1"/>
    </xf>
    <xf numFmtId="0" fontId="87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right" vertical="center" wrapText="1"/>
    </xf>
    <xf numFmtId="0" fontId="85" fillId="0" borderId="1" xfId="0" applyFont="1" applyBorder="1" applyAlignment="1">
      <alignment horizontal="right" vertical="center" wrapText="1"/>
    </xf>
    <xf numFmtId="165" fontId="14" fillId="0" borderId="1" xfId="0" applyNumberFormat="1" applyFont="1" applyBorder="1"/>
    <xf numFmtId="0" fontId="17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35" fillId="0" borderId="0" xfId="2" applyAlignment="1">
      <alignment horizontal="left" vertical="center"/>
    </xf>
    <xf numFmtId="0" fontId="2" fillId="0" borderId="0" xfId="0" applyFont="1"/>
    <xf numFmtId="0" fontId="24" fillId="0" borderId="2" xfId="0" applyFont="1" applyBorder="1" applyAlignment="1">
      <alignment horizontal="right" vertical="center"/>
    </xf>
    <xf numFmtId="0" fontId="23" fillId="5" borderId="23" xfId="0" applyFont="1" applyFill="1" applyBorder="1" applyAlignment="1">
      <alignment vertical="center"/>
    </xf>
    <xf numFmtId="0" fontId="2" fillId="5" borderId="1" xfId="0" applyFont="1" applyFill="1" applyBorder="1"/>
    <xf numFmtId="0" fontId="24" fillId="5" borderId="1" xfId="0" applyFont="1" applyFill="1" applyBorder="1" applyAlignment="1">
      <alignment horizontal="right" vertical="center"/>
    </xf>
    <xf numFmtId="0" fontId="26" fillId="0" borderId="2" xfId="0" applyFont="1" applyBorder="1" applyAlignment="1">
      <alignment horizontal="justify" vertical="center"/>
    </xf>
    <xf numFmtId="0" fontId="15" fillId="0" borderId="23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  <xf numFmtId="0" fontId="15" fillId="0" borderId="23" xfId="0" applyFont="1" applyBorder="1" applyAlignment="1">
      <alignment horizontal="justify" vertical="center" wrapText="1"/>
    </xf>
    <xf numFmtId="0" fontId="26" fillId="0" borderId="32" xfId="0" applyFont="1" applyBorder="1" applyAlignment="1">
      <alignment horizontal="justify" vertical="center"/>
    </xf>
    <xf numFmtId="0" fontId="26" fillId="0" borderId="18" xfId="0" applyFont="1" applyBorder="1" applyAlignment="1">
      <alignment horizontal="justify" vertical="center"/>
    </xf>
    <xf numFmtId="0" fontId="26" fillId="0" borderId="33" xfId="0" applyFont="1" applyBorder="1" applyAlignment="1">
      <alignment horizontal="justify" vertical="center"/>
    </xf>
    <xf numFmtId="0" fontId="89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8" fillId="10" borderId="2" xfId="0" applyFont="1" applyFill="1" applyBorder="1" applyAlignment="1">
      <alignment horizontal="justify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/>
    </xf>
    <xf numFmtId="0" fontId="23" fillId="0" borderId="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6" fillId="10" borderId="2" xfId="0" applyFont="1" applyFill="1" applyBorder="1" applyAlignment="1">
      <alignment horizontal="justify" vertical="center"/>
    </xf>
    <xf numFmtId="0" fontId="36" fillId="0" borderId="0" xfId="0" applyFont="1" applyAlignment="1">
      <alignment horizontal="left" vertical="center"/>
    </xf>
    <xf numFmtId="0" fontId="33" fillId="5" borderId="1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0" fontId="91" fillId="0" borderId="0" xfId="0" applyFont="1" applyAlignment="1">
      <alignment horizontal="left" vertical="center" readingOrder="1"/>
    </xf>
    <xf numFmtId="0" fontId="0" fillId="0" borderId="31" xfId="0" applyBorder="1" applyAlignment="1">
      <alignment horizontal="left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92" fillId="0" borderId="0" xfId="0" applyFont="1"/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8" fillId="0" borderId="1" xfId="0" quotePrefix="1" applyFont="1" applyBorder="1" applyAlignment="1">
      <alignment wrapText="1"/>
    </xf>
    <xf numFmtId="0" fontId="93" fillId="0" borderId="0" xfId="0" applyFont="1"/>
    <xf numFmtId="0" fontId="48" fillId="5" borderId="32" xfId="0" applyFont="1" applyFill="1" applyBorder="1" applyAlignment="1">
      <alignment vertical="center"/>
    </xf>
    <xf numFmtId="0" fontId="48" fillId="5" borderId="18" xfId="0" applyFont="1" applyFill="1" applyBorder="1" applyAlignment="1">
      <alignment vertical="center" wrapText="1"/>
    </xf>
    <xf numFmtId="0" fontId="14" fillId="0" borderId="3" xfId="0" applyFont="1" applyBorder="1" applyAlignment="1">
      <alignment wrapText="1"/>
    </xf>
    <xf numFmtId="0" fontId="41" fillId="0" borderId="0" xfId="0" applyFont="1" applyAlignment="1">
      <alignment vertical="center"/>
    </xf>
    <xf numFmtId="0" fontId="16" fillId="0" borderId="0" xfId="0" applyFont="1"/>
    <xf numFmtId="0" fontId="34" fillId="0" borderId="0" xfId="0" applyFont="1"/>
    <xf numFmtId="0" fontId="94" fillId="0" borderId="0" xfId="0" applyFont="1" applyAlignment="1">
      <alignment vertical="center"/>
    </xf>
    <xf numFmtId="0" fontId="35" fillId="0" borderId="38" xfId="2" applyBorder="1" applyAlignment="1">
      <alignment vertical="center"/>
    </xf>
    <xf numFmtId="0" fontId="48" fillId="0" borderId="0" xfId="0" applyFont="1"/>
    <xf numFmtId="0" fontId="56" fillId="0" borderId="29" xfId="0" applyFont="1" applyBorder="1" applyAlignment="1">
      <alignment vertical="center"/>
    </xf>
    <xf numFmtId="0" fontId="45" fillId="10" borderId="28" xfId="0" applyFont="1" applyFill="1" applyBorder="1" applyAlignment="1">
      <alignment vertical="center" wrapText="1"/>
    </xf>
    <xf numFmtId="0" fontId="45" fillId="10" borderId="23" xfId="0" applyFont="1" applyFill="1" applyBorder="1" applyAlignment="1">
      <alignment vertical="center" wrapText="1"/>
    </xf>
    <xf numFmtId="0" fontId="45" fillId="10" borderId="25" xfId="0" applyFont="1" applyFill="1" applyBorder="1" applyAlignment="1">
      <alignment vertical="center" wrapText="1"/>
    </xf>
    <xf numFmtId="0" fontId="45" fillId="10" borderId="19" xfId="0" applyFont="1" applyFill="1" applyBorder="1" applyAlignment="1">
      <alignment vertical="center" wrapText="1"/>
    </xf>
    <xf numFmtId="0" fontId="0" fillId="4" borderId="0" xfId="0" applyFill="1"/>
    <xf numFmtId="0" fontId="15" fillId="8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96" fillId="0" borderId="0" xfId="0" applyFont="1" applyAlignment="1">
      <alignment vertical="center"/>
    </xf>
    <xf numFmtId="3" fontId="97" fillId="8" borderId="12" xfId="0" applyNumberFormat="1" applyFont="1" applyFill="1" applyBorder="1" applyAlignment="1">
      <alignment horizontal="center" vertical="center" wrapText="1"/>
    </xf>
    <xf numFmtId="3" fontId="97" fillId="8" borderId="12" xfId="0" applyNumberFormat="1" applyFont="1" applyFill="1" applyBorder="1" applyAlignment="1">
      <alignment horizontal="center" vertical="center"/>
    </xf>
    <xf numFmtId="3" fontId="97" fillId="0" borderId="12" xfId="0" applyNumberFormat="1" applyFont="1" applyBorder="1" applyAlignment="1">
      <alignment horizontal="center" vertical="center"/>
    </xf>
    <xf numFmtId="3" fontId="98" fillId="0" borderId="12" xfId="0" applyNumberFormat="1" applyFont="1" applyBorder="1" applyAlignment="1">
      <alignment horizontal="center" vertical="center" wrapText="1"/>
    </xf>
    <xf numFmtId="3" fontId="98" fillId="0" borderId="12" xfId="0" applyNumberFormat="1" applyFont="1" applyBorder="1" applyAlignment="1">
      <alignment horizontal="center" vertical="center"/>
    </xf>
    <xf numFmtId="3" fontId="98" fillId="8" borderId="12" xfId="0" applyNumberFormat="1" applyFont="1" applyFill="1" applyBorder="1" applyAlignment="1">
      <alignment horizontal="right" vertical="center"/>
    </xf>
    <xf numFmtId="3" fontId="98" fillId="8" borderId="12" xfId="0" applyNumberFormat="1" applyFont="1" applyFill="1" applyBorder="1" applyAlignment="1">
      <alignment horizontal="center" vertical="center" wrapText="1"/>
    </xf>
    <xf numFmtId="3" fontId="98" fillId="8" borderId="12" xfId="0" applyNumberFormat="1" applyFont="1" applyFill="1" applyBorder="1" applyAlignment="1">
      <alignment horizontal="center" vertical="center"/>
    </xf>
    <xf numFmtId="3" fontId="98" fillId="0" borderId="12" xfId="0" applyNumberFormat="1" applyFont="1" applyBorder="1" applyAlignment="1">
      <alignment horizontal="right" vertical="center"/>
    </xf>
    <xf numFmtId="0" fontId="97" fillId="8" borderId="8" xfId="0" applyFont="1" applyFill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99" fillId="0" borderId="0" xfId="0" applyFont="1"/>
    <xf numFmtId="0" fontId="101" fillId="23" borderId="1" xfId="0" applyFont="1" applyFill="1" applyBorder="1"/>
    <xf numFmtId="3" fontId="99" fillId="4" borderId="1" xfId="0" applyNumberFormat="1" applyFont="1" applyFill="1" applyBorder="1"/>
    <xf numFmtId="0" fontId="99" fillId="4" borderId="1" xfId="0" applyFont="1" applyFill="1" applyBorder="1"/>
    <xf numFmtId="3" fontId="14" fillId="4" borderId="4" xfId="0" applyNumberFormat="1" applyFont="1" applyFill="1" applyBorder="1" applyAlignment="1">
      <alignment vertical="center"/>
    </xf>
    <xf numFmtId="168" fontId="14" fillId="21" borderId="4" xfId="1" applyNumberFormat="1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168" fontId="14" fillId="21" borderId="1" xfId="1" applyNumberFormat="1" applyFont="1" applyFill="1" applyBorder="1" applyAlignment="1">
      <alignment vertical="center"/>
    </xf>
    <xf numFmtId="3" fontId="101" fillId="4" borderId="1" xfId="0" applyNumberFormat="1" applyFont="1" applyFill="1" applyBorder="1"/>
    <xf numFmtId="0" fontId="102" fillId="6" borderId="1" xfId="0" applyFont="1" applyFill="1" applyBorder="1"/>
    <xf numFmtId="0" fontId="102" fillId="6" borderId="6" xfId="0" applyFont="1" applyFill="1" applyBorder="1"/>
    <xf numFmtId="0" fontId="103" fillId="6" borderId="25" xfId="0" applyFont="1" applyFill="1" applyBorder="1" applyAlignment="1">
      <alignment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1" fillId="7" borderId="13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left" vertical="center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45" fillId="11" borderId="28" xfId="0" applyFont="1" applyFill="1" applyBorder="1" applyAlignment="1">
      <alignment vertical="center" wrapText="1"/>
    </xf>
    <xf numFmtId="0" fontId="45" fillId="11" borderId="21" xfId="0" applyFont="1" applyFill="1" applyBorder="1" applyAlignment="1">
      <alignment vertical="center" wrapText="1"/>
    </xf>
    <xf numFmtId="0" fontId="45" fillId="11" borderId="23" xfId="0" applyFont="1" applyFill="1" applyBorder="1" applyAlignment="1">
      <alignment vertical="center" wrapText="1"/>
    </xf>
    <xf numFmtId="0" fontId="45" fillId="11" borderId="34" xfId="0" applyFont="1" applyFill="1" applyBorder="1" applyAlignment="1">
      <alignment vertical="center"/>
    </xf>
    <xf numFmtId="0" fontId="45" fillId="11" borderId="33" xfId="0" applyFont="1" applyFill="1" applyBorder="1" applyAlignment="1">
      <alignment vertical="center"/>
    </xf>
    <xf numFmtId="0" fontId="45" fillId="11" borderId="27" xfId="0" applyFont="1" applyFill="1" applyBorder="1" applyAlignment="1">
      <alignment vertical="center"/>
    </xf>
    <xf numFmtId="0" fontId="45" fillId="11" borderId="2" xfId="0" applyFont="1" applyFill="1" applyBorder="1" applyAlignment="1">
      <alignment vertical="center"/>
    </xf>
    <xf numFmtId="0" fontId="45" fillId="11" borderId="29" xfId="0" applyFont="1" applyFill="1" applyBorder="1" applyAlignment="1">
      <alignment vertical="center"/>
    </xf>
    <xf numFmtId="0" fontId="45" fillId="11" borderId="22" xfId="0" applyFont="1" applyFill="1" applyBorder="1" applyAlignment="1">
      <alignment vertical="center"/>
    </xf>
    <xf numFmtId="0" fontId="2" fillId="11" borderId="28" xfId="0" applyFont="1" applyFill="1" applyBorder="1" applyAlignment="1">
      <alignment vertical="center" wrapText="1"/>
    </xf>
    <xf numFmtId="0" fontId="2" fillId="11" borderId="23" xfId="0" applyFont="1" applyFill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18" xfId="0" applyFont="1" applyBorder="1" applyAlignment="1">
      <alignment vertical="center" wrapText="1"/>
    </xf>
    <xf numFmtId="0" fontId="46" fillId="0" borderId="28" xfId="0" applyFont="1" applyBorder="1" applyAlignment="1">
      <alignment horizontal="right" vertical="center"/>
    </xf>
    <xf numFmtId="0" fontId="46" fillId="0" borderId="21" xfId="0" applyFont="1" applyBorder="1" applyAlignment="1">
      <alignment horizontal="right" vertical="center"/>
    </xf>
    <xf numFmtId="0" fontId="46" fillId="0" borderId="23" xfId="0" applyFont="1" applyBorder="1" applyAlignment="1">
      <alignment horizontal="right" vertical="center"/>
    </xf>
    <xf numFmtId="0" fontId="46" fillId="0" borderId="28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28" xfId="0" applyFont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6" fillId="0" borderId="23" xfId="0" applyFont="1" applyBorder="1" applyAlignment="1">
      <alignment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8" fillId="0" borderId="28" xfId="0" applyFont="1" applyBorder="1" applyAlignment="1">
      <alignment vertical="center" textRotation="90"/>
    </xf>
    <xf numFmtId="0" fontId="8" fillId="0" borderId="23" xfId="0" applyFont="1" applyBorder="1" applyAlignment="1">
      <alignment vertical="center" textRotation="90"/>
    </xf>
    <xf numFmtId="0" fontId="8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textRotation="90" wrapText="1"/>
    </xf>
    <xf numFmtId="0" fontId="8" fillId="0" borderId="23" xfId="0" applyFont="1" applyBorder="1" applyAlignment="1">
      <alignment vertical="center" textRotation="90" wrapText="1"/>
    </xf>
    <xf numFmtId="0" fontId="8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5" fillId="0" borderId="28" xfId="0" applyFont="1" applyBorder="1" applyAlignment="1">
      <alignment vertical="center"/>
    </xf>
    <xf numFmtId="0" fontId="45" fillId="0" borderId="23" xfId="0" applyFont="1" applyBorder="1" applyAlignment="1">
      <alignment vertical="center"/>
    </xf>
    <xf numFmtId="0" fontId="45" fillId="0" borderId="25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left" vertical="center"/>
    </xf>
    <xf numFmtId="0" fontId="8" fillId="10" borderId="28" xfId="0" applyFont="1" applyFill="1" applyBorder="1" applyAlignment="1">
      <alignment vertical="center" wrapText="1"/>
    </xf>
    <xf numFmtId="0" fontId="8" fillId="10" borderId="23" xfId="0" applyFont="1" applyFill="1" applyBorder="1" applyAlignment="1">
      <alignment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9" borderId="6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45" fillId="10" borderId="25" xfId="0" applyFont="1" applyFill="1" applyBorder="1" applyAlignment="1">
      <alignment horizontal="center" vertical="center"/>
    </xf>
    <xf numFmtId="0" fontId="45" fillId="10" borderId="19" xfId="0" applyFont="1" applyFill="1" applyBorder="1" applyAlignment="1">
      <alignment horizontal="center" vertical="center"/>
    </xf>
    <xf numFmtId="0" fontId="45" fillId="10" borderId="18" xfId="0" applyFont="1" applyFill="1" applyBorder="1" applyAlignment="1">
      <alignment horizontal="center" vertical="center"/>
    </xf>
    <xf numFmtId="0" fontId="56" fillId="0" borderId="29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5" fillId="0" borderId="28" xfId="0" applyFont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45" fillId="0" borderId="28" xfId="0" applyFont="1" applyBorder="1" applyAlignment="1">
      <alignment horizontal="right" vertical="center"/>
    </xf>
    <xf numFmtId="0" fontId="45" fillId="0" borderId="23" xfId="0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5" fillId="14" borderId="28" xfId="0" applyFont="1" applyFill="1" applyBorder="1" applyAlignment="1">
      <alignment horizontal="center" vertical="center"/>
    </xf>
    <xf numFmtId="0" fontId="45" fillId="14" borderId="23" xfId="0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39" xfId="0" applyFont="1" applyFill="1" applyBorder="1" applyAlignment="1">
      <alignment horizontal="center" vertical="center"/>
    </xf>
    <xf numFmtId="0" fontId="8" fillId="14" borderId="40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0" fillId="15" borderId="3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3" fillId="0" borderId="38" xfId="0" applyFont="1" applyBorder="1" applyAlignment="1">
      <alignment horizontal="left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6" fillId="10" borderId="25" xfId="0" applyFont="1" applyFill="1" applyBorder="1" applyAlignment="1">
      <alignment horizontal="right" vertical="center"/>
    </xf>
    <xf numFmtId="0" fontId="26" fillId="10" borderId="18" xfId="0" applyFont="1" applyFill="1" applyBorder="1" applyAlignment="1">
      <alignment horizontal="right" vertical="center"/>
    </xf>
    <xf numFmtId="0" fontId="26" fillId="10" borderId="25" xfId="0" applyFont="1" applyFill="1" applyBorder="1" applyAlignment="1">
      <alignment horizontal="right" vertical="center" wrapText="1"/>
    </xf>
    <xf numFmtId="0" fontId="26" fillId="10" borderId="18" xfId="0" applyFont="1" applyFill="1" applyBorder="1" applyAlignment="1">
      <alignment horizontal="right" vertical="center" wrapText="1"/>
    </xf>
    <xf numFmtId="0" fontId="69" fillId="15" borderId="1" xfId="0" applyFont="1" applyFill="1" applyBorder="1" applyAlignment="1">
      <alignment vertical="center"/>
    </xf>
    <xf numFmtId="0" fontId="69" fillId="15" borderId="1" xfId="0" applyFont="1" applyFill="1" applyBorder="1" applyAlignment="1">
      <alignment horizontal="center" vertical="center"/>
    </xf>
    <xf numFmtId="0" fontId="71" fillId="15" borderId="1" xfId="0" applyFont="1" applyFill="1" applyBorder="1" applyAlignment="1">
      <alignment vertical="center"/>
    </xf>
    <xf numFmtId="0" fontId="71" fillId="21" borderId="1" xfId="0" applyFont="1" applyFill="1" applyBorder="1" applyAlignment="1">
      <alignment horizontal="center" vertical="center"/>
    </xf>
    <xf numFmtId="0" fontId="14" fillId="21" borderId="41" xfId="0" applyFont="1" applyFill="1" applyBorder="1" applyAlignment="1">
      <alignment horizontal="center"/>
    </xf>
    <xf numFmtId="0" fontId="14" fillId="21" borderId="31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0" fillId="15" borderId="30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4" fillId="5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6" fillId="0" borderId="25" xfId="0" applyFont="1" applyBorder="1" applyAlignment="1">
      <alignment horizontal="justify" vertical="center" wrapText="1"/>
    </xf>
    <xf numFmtId="0" fontId="26" fillId="0" borderId="18" xfId="0" applyFont="1" applyBorder="1" applyAlignment="1">
      <alignment horizontal="justify" vertical="center" wrapText="1"/>
    </xf>
    <xf numFmtId="0" fontId="16" fillId="0" borderId="29" xfId="0" applyFont="1" applyBorder="1" applyAlignment="1">
      <alignment horizontal="left" vertical="center"/>
    </xf>
    <xf numFmtId="0" fontId="26" fillId="0" borderId="28" xfId="0" applyFont="1" applyBorder="1" applyAlignment="1">
      <alignment horizontal="justify" vertical="center" wrapText="1"/>
    </xf>
    <xf numFmtId="0" fontId="26" fillId="0" borderId="23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/>
    </xf>
    <xf numFmtId="0" fontId="26" fillId="0" borderId="20" xfId="0" applyFont="1" applyBorder="1" applyAlignment="1">
      <alignment horizontal="justify" vertical="center"/>
    </xf>
    <xf numFmtId="0" fontId="26" fillId="0" borderId="26" xfId="0" applyFont="1" applyBorder="1" applyAlignment="1">
      <alignment horizontal="justify" vertical="center"/>
    </xf>
    <xf numFmtId="0" fontId="26" fillId="0" borderId="26" xfId="0" applyFont="1" applyBorder="1" applyAlignment="1">
      <alignment horizontal="justify" vertical="center" wrapText="1"/>
    </xf>
    <xf numFmtId="0" fontId="26" fillId="0" borderId="20" xfId="0" applyFont="1" applyBorder="1" applyAlignment="1">
      <alignment horizontal="justify" vertical="center" wrapText="1"/>
    </xf>
    <xf numFmtId="0" fontId="16" fillId="0" borderId="0" xfId="0" applyFont="1" applyAlignment="1">
      <alignment horizontal="left" vertical="center"/>
    </xf>
    <xf numFmtId="0" fontId="8" fillId="10" borderId="25" xfId="0" applyFont="1" applyFill="1" applyBorder="1" applyAlignment="1">
      <alignment horizontal="justify" vertical="center" wrapText="1"/>
    </xf>
    <xf numFmtId="0" fontId="8" fillId="10" borderId="18" xfId="0" applyFont="1" applyFill="1" applyBorder="1" applyAlignment="1">
      <alignment horizontal="justify" vertical="center" wrapText="1"/>
    </xf>
    <xf numFmtId="0" fontId="20" fillId="0" borderId="29" xfId="0" applyFont="1" applyBorder="1" applyAlignment="1">
      <alignment horizontal="left" vertical="center"/>
    </xf>
    <xf numFmtId="0" fontId="45" fillId="10" borderId="28" xfId="0" applyFont="1" applyFill="1" applyBorder="1" applyAlignment="1">
      <alignment horizontal="justify" vertical="center" wrapText="1"/>
    </xf>
    <xf numFmtId="0" fontId="45" fillId="10" borderId="23" xfId="0" applyFont="1" applyFill="1" applyBorder="1" applyAlignment="1">
      <alignment horizontal="justify" vertical="center" wrapText="1"/>
    </xf>
    <xf numFmtId="0" fontId="45" fillId="10" borderId="25" xfId="0" applyFont="1" applyFill="1" applyBorder="1" applyAlignment="1">
      <alignment horizontal="justify" vertical="center" wrapText="1"/>
    </xf>
    <xf numFmtId="0" fontId="45" fillId="10" borderId="18" xfId="0" applyFont="1" applyFill="1" applyBorder="1" applyAlignment="1">
      <alignment horizontal="justify" vertical="center" wrapText="1"/>
    </xf>
    <xf numFmtId="0" fontId="8" fillId="10" borderId="25" xfId="0" applyFont="1" applyFill="1" applyBorder="1" applyAlignment="1">
      <alignment horizontal="justify" vertical="center"/>
    </xf>
    <xf numFmtId="0" fontId="8" fillId="10" borderId="18" xfId="0" applyFont="1" applyFill="1" applyBorder="1" applyAlignment="1">
      <alignment horizontal="justify" vertical="center"/>
    </xf>
    <xf numFmtId="0" fontId="90" fillId="0" borderId="22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5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6" fillId="10" borderId="28" xfId="0" applyFont="1" applyFill="1" applyBorder="1" applyAlignment="1">
      <alignment horizontal="justify" vertical="center"/>
    </xf>
    <xf numFmtId="0" fontId="26" fillId="10" borderId="23" xfId="0" applyFont="1" applyFill="1" applyBorder="1" applyAlignment="1">
      <alignment horizontal="justify" vertical="center"/>
    </xf>
    <xf numFmtId="0" fontId="26" fillId="10" borderId="25" xfId="0" applyFont="1" applyFill="1" applyBorder="1" applyAlignment="1">
      <alignment horizontal="justify" vertical="center"/>
    </xf>
    <xf numFmtId="0" fontId="26" fillId="10" borderId="18" xfId="0" applyFont="1" applyFill="1" applyBorder="1" applyAlignment="1">
      <alignment horizontal="justify" vertical="center"/>
    </xf>
    <xf numFmtId="0" fontId="16" fillId="0" borderId="38" xfId="0" applyFont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00" fillId="22" borderId="42" xfId="0" applyFont="1" applyFill="1" applyBorder="1" applyAlignment="1">
      <alignment horizontal="center"/>
    </xf>
    <xf numFmtId="0" fontId="100" fillId="22" borderId="0" xfId="0" applyFont="1" applyFill="1" applyAlignment="1">
      <alignment horizontal="center"/>
    </xf>
  </cellXfs>
  <cellStyles count="5">
    <cellStyle name="Comma" xfId="3" builtinId="3"/>
    <cellStyle name="Hyperlink" xfId="2" builtinId="8"/>
    <cellStyle name="Normal" xfId="0" builtinId="0"/>
    <cellStyle name="Normal_Table 29" xfId="4" xr:uid="{77105253-799B-4FFB-B8BF-976CA09410A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aged 10+ year and above using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Figure15!$C$3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Figure15!$B$4:$B$6</c:f>
              <c:strCache>
                <c:ptCount val="3"/>
                <c:pt idx="0">
                  <c:v>Population aged 21 and above</c:v>
                </c:pt>
                <c:pt idx="1">
                  <c:v>Population aged 16 and above</c:v>
                </c:pt>
                <c:pt idx="2">
                  <c:v>Population aged 10 and above</c:v>
                </c:pt>
              </c:strCache>
            </c:strRef>
          </c:cat>
          <c:val>
            <c:numRef>
              <c:f>Figure15!$C$4:$C$6</c:f>
              <c:numCache>
                <c:formatCode>General</c:formatCode>
                <c:ptCount val="3"/>
                <c:pt idx="0">
                  <c:v>13.1</c:v>
                </c:pt>
                <c:pt idx="1">
                  <c:v>12.9</c:v>
                </c:pt>
                <c:pt idx="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B-4322-B9BB-B6564CD50E09}"/>
            </c:ext>
          </c:extLst>
        </c:ser>
        <c:ser>
          <c:idx val="1"/>
          <c:order val="1"/>
          <c:tx>
            <c:strRef>
              <c:f>Figure15!$D$3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Figure15!$B$4:$B$6</c:f>
              <c:strCache>
                <c:ptCount val="3"/>
                <c:pt idx="0">
                  <c:v>Population aged 21 and above</c:v>
                </c:pt>
                <c:pt idx="1">
                  <c:v>Population aged 16 and above</c:v>
                </c:pt>
                <c:pt idx="2">
                  <c:v>Population aged 10 and above</c:v>
                </c:pt>
              </c:strCache>
            </c:strRef>
          </c:cat>
          <c:val>
            <c:numRef>
              <c:f>Figure15!$D$4:$D$6</c:f>
              <c:numCache>
                <c:formatCode>General</c:formatCode>
                <c:ptCount val="3"/>
                <c:pt idx="0">
                  <c:v>21.3</c:v>
                </c:pt>
                <c:pt idx="1">
                  <c:v>19.899999999999999</c:v>
                </c:pt>
                <c:pt idx="2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B-4322-B9BB-B6564CD50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7165344"/>
        <c:axId val="927153824"/>
      </c:barChart>
      <c:catAx>
        <c:axId val="92716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W"/>
          </a:p>
        </c:txPr>
        <c:crossAx val="927153824"/>
        <c:crosses val="autoZero"/>
        <c:auto val="1"/>
        <c:lblAlgn val="ctr"/>
        <c:lblOffset val="100"/>
        <c:noMultiLvlLbl val="0"/>
      </c:catAx>
      <c:valAx>
        <c:axId val="92715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W"/>
          </a:p>
        </c:txPr>
        <c:crossAx val="92716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13</xdr:col>
      <xdr:colOff>342900</xdr:colOff>
      <xdr:row>30</xdr:row>
      <xdr:rowOff>162745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3BFDDA-1DC7-CCEC-531C-2C0B3EE1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0"/>
          <a:ext cx="7953375" cy="5877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100012</xdr:rowOff>
    </xdr:from>
    <xdr:to>
      <xdr:col>5</xdr:col>
      <xdr:colOff>314325</xdr:colOff>
      <xdr:row>20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35991A-9D6F-17FB-F5AC-46BDC10DD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2</xdr:row>
      <xdr:rowOff>95250</xdr:rowOff>
    </xdr:from>
    <xdr:to>
      <xdr:col>18</xdr:col>
      <xdr:colOff>442107</xdr:colOff>
      <xdr:row>10</xdr:row>
      <xdr:rowOff>199850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EE1198-E964-7934-1BD9-4A7AA449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485775"/>
          <a:ext cx="6090432" cy="23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rw/cabinet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rliament.gov.rw/chamber-of-deputies-2/member-profile/deputies-profiles%20on%2030/09/2024" TargetMode="External"/><Relationship Id="rId1" Type="http://schemas.openxmlformats.org/officeDocument/2006/relationships/hyperlink" Target="https://www.parliament.gov.rw/chamber-of-deputies-2/member-profile/deputies-profiles%20on%2030/09/2024" TargetMode="Externa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rliament.gov.rw/senate-2/senators-profiles/senators-profile-1%20on%2030/09/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7C27-1741-493D-B14C-4CA29C9175A7}">
  <dimension ref="B1:H82"/>
  <sheetViews>
    <sheetView topLeftCell="A18" workbookViewId="0">
      <selection activeCell="B35" sqref="B35"/>
    </sheetView>
  </sheetViews>
  <sheetFormatPr defaultRowHeight="15" x14ac:dyDescent="0.25"/>
  <sheetData>
    <row r="1" spans="2:8" x14ac:dyDescent="0.25">
      <c r="B1" s="47" t="s">
        <v>526</v>
      </c>
    </row>
    <row r="2" spans="2:8" x14ac:dyDescent="0.25">
      <c r="B2" s="57" t="s">
        <v>520</v>
      </c>
      <c r="C2" s="57"/>
      <c r="D2" s="57"/>
      <c r="E2" s="57"/>
      <c r="F2" s="57"/>
      <c r="G2" s="57"/>
      <c r="H2" s="126"/>
    </row>
    <row r="3" spans="2:8" x14ac:dyDescent="0.25">
      <c r="B3" s="300" t="s">
        <v>37</v>
      </c>
      <c r="C3" s="57"/>
      <c r="D3" s="57"/>
      <c r="E3" s="57"/>
      <c r="F3" s="57"/>
      <c r="G3" s="126"/>
      <c r="H3" s="126"/>
    </row>
    <row r="4" spans="2:8" x14ac:dyDescent="0.25">
      <c r="B4" s="53" t="s">
        <v>165</v>
      </c>
      <c r="C4" s="126"/>
      <c r="D4" s="126"/>
      <c r="E4" s="126"/>
      <c r="F4" s="126"/>
      <c r="G4" s="126"/>
      <c r="H4" s="126"/>
    </row>
    <row r="5" spans="2:8" x14ac:dyDescent="0.25">
      <c r="B5" s="53" t="s">
        <v>169</v>
      </c>
      <c r="C5" s="126"/>
      <c r="D5" s="126"/>
      <c r="E5" s="126"/>
      <c r="F5" s="126"/>
      <c r="G5" s="126"/>
      <c r="H5" s="126"/>
    </row>
    <row r="6" spans="2:8" x14ac:dyDescent="0.25">
      <c r="B6" s="57" t="s">
        <v>522</v>
      </c>
      <c r="C6" s="126"/>
      <c r="D6" s="126"/>
      <c r="E6" s="126"/>
      <c r="F6" s="126"/>
      <c r="G6" s="126"/>
      <c r="H6" s="126"/>
    </row>
    <row r="7" spans="2:8" x14ac:dyDescent="0.25">
      <c r="B7" s="53" t="s">
        <v>170</v>
      </c>
      <c r="C7" s="126"/>
      <c r="D7" s="126"/>
      <c r="E7" s="126"/>
      <c r="F7" s="126"/>
      <c r="G7" s="126"/>
      <c r="H7" s="126"/>
    </row>
    <row r="8" spans="2:8" x14ac:dyDescent="0.25">
      <c r="B8" s="53" t="s">
        <v>174</v>
      </c>
      <c r="C8" s="126"/>
      <c r="D8" s="126"/>
      <c r="E8" s="126"/>
      <c r="F8" s="126"/>
      <c r="G8" s="126"/>
      <c r="H8" s="126"/>
    </row>
    <row r="9" spans="2:8" x14ac:dyDescent="0.25">
      <c r="B9" s="53" t="s">
        <v>178</v>
      </c>
      <c r="C9" s="126"/>
      <c r="D9" s="126"/>
      <c r="E9" s="126"/>
      <c r="F9" s="126"/>
      <c r="G9" s="126"/>
      <c r="H9" s="126"/>
    </row>
    <row r="10" spans="2:8" x14ac:dyDescent="0.25">
      <c r="B10" s="300" t="s">
        <v>523</v>
      </c>
    </row>
    <row r="11" spans="2:8" x14ac:dyDescent="0.25">
      <c r="B11" s="53" t="s">
        <v>188</v>
      </c>
    </row>
    <row r="12" spans="2:8" x14ac:dyDescent="0.25">
      <c r="B12" s="53" t="s">
        <v>524</v>
      </c>
    </row>
    <row r="13" spans="2:8" x14ac:dyDescent="0.25">
      <c r="B13" s="53" t="s">
        <v>192</v>
      </c>
    </row>
    <row r="14" spans="2:8" x14ac:dyDescent="0.25">
      <c r="B14" s="57" t="s">
        <v>527</v>
      </c>
    </row>
    <row r="15" spans="2:8" x14ac:dyDescent="0.25">
      <c r="B15" s="300" t="s">
        <v>528</v>
      </c>
      <c r="C15" s="125"/>
      <c r="D15" s="125"/>
      <c r="E15" s="125"/>
      <c r="F15" s="125"/>
    </row>
    <row r="16" spans="2:8" x14ac:dyDescent="0.25">
      <c r="B16" s="53" t="s">
        <v>529</v>
      </c>
    </row>
    <row r="17" spans="2:8" x14ac:dyDescent="0.25">
      <c r="B17" s="57" t="s">
        <v>206</v>
      </c>
    </row>
    <row r="18" spans="2:8" x14ac:dyDescent="0.25">
      <c r="B18" s="53" t="s">
        <v>210</v>
      </c>
    </row>
    <row r="19" spans="2:8" x14ac:dyDescent="0.25">
      <c r="B19" s="53" t="s">
        <v>530</v>
      </c>
    </row>
    <row r="20" spans="2:8" x14ac:dyDescent="0.25">
      <c r="B20" s="300" t="s">
        <v>531</v>
      </c>
      <c r="H20" s="57"/>
    </row>
    <row r="21" spans="2:8" x14ac:dyDescent="0.25">
      <c r="B21" s="53" t="s">
        <v>532</v>
      </c>
    </row>
    <row r="22" spans="2:8" x14ac:dyDescent="0.25">
      <c r="B22" s="53" t="s">
        <v>525</v>
      </c>
    </row>
    <row r="23" spans="2:8" x14ac:dyDescent="0.25">
      <c r="B23" s="300" t="s">
        <v>618</v>
      </c>
    </row>
    <row r="24" spans="2:8" x14ac:dyDescent="0.25">
      <c r="B24" s="300" t="s">
        <v>619</v>
      </c>
    </row>
    <row r="25" spans="2:8" x14ac:dyDescent="0.25">
      <c r="B25" s="57" t="s">
        <v>552</v>
      </c>
    </row>
    <row r="26" spans="2:8" x14ac:dyDescent="0.25">
      <c r="B26" s="53" t="s">
        <v>620</v>
      </c>
    </row>
    <row r="27" spans="2:8" x14ac:dyDescent="0.25">
      <c r="B27" s="53" t="s">
        <v>621</v>
      </c>
    </row>
    <row r="28" spans="2:8" x14ac:dyDescent="0.25">
      <c r="B28" s="53" t="s">
        <v>622</v>
      </c>
    </row>
    <row r="29" spans="2:8" x14ac:dyDescent="0.25">
      <c r="B29" s="57" t="s">
        <v>623</v>
      </c>
    </row>
    <row r="30" spans="2:8" x14ac:dyDescent="0.25">
      <c r="B30" s="53" t="s">
        <v>625</v>
      </c>
    </row>
    <row r="31" spans="2:8" x14ac:dyDescent="0.25">
      <c r="B31" s="53" t="s">
        <v>626</v>
      </c>
    </row>
    <row r="32" spans="2:8" x14ac:dyDescent="0.25">
      <c r="B32" s="53" t="s">
        <v>627</v>
      </c>
    </row>
    <row r="33" spans="2:2" x14ac:dyDescent="0.25">
      <c r="B33" s="53" t="s">
        <v>628</v>
      </c>
    </row>
    <row r="34" spans="2:2" x14ac:dyDescent="0.25">
      <c r="B34" s="53" t="s">
        <v>629</v>
      </c>
    </row>
    <row r="35" spans="2:2" x14ac:dyDescent="0.25">
      <c r="B35" s="57" t="s">
        <v>630</v>
      </c>
    </row>
    <row r="36" spans="2:2" x14ac:dyDescent="0.25">
      <c r="B36" s="53" t="s">
        <v>561</v>
      </c>
    </row>
    <row r="37" spans="2:2" x14ac:dyDescent="0.25">
      <c r="B37" s="53" t="s">
        <v>631</v>
      </c>
    </row>
    <row r="38" spans="2:2" x14ac:dyDescent="0.25">
      <c r="B38" s="300" t="s">
        <v>632</v>
      </c>
    </row>
    <row r="39" spans="2:2" x14ac:dyDescent="0.25">
      <c r="B39" s="53" t="s">
        <v>633</v>
      </c>
    </row>
    <row r="40" spans="2:2" x14ac:dyDescent="0.25">
      <c r="B40" s="53" t="s">
        <v>634</v>
      </c>
    </row>
    <row r="41" spans="2:2" x14ac:dyDescent="0.25">
      <c r="B41" s="53" t="s">
        <v>635</v>
      </c>
    </row>
    <row r="42" spans="2:2" x14ac:dyDescent="0.25">
      <c r="B42" s="53" t="s">
        <v>636</v>
      </c>
    </row>
    <row r="43" spans="2:2" x14ac:dyDescent="0.25">
      <c r="B43" s="53" t="s">
        <v>637</v>
      </c>
    </row>
    <row r="44" spans="2:2" x14ac:dyDescent="0.25">
      <c r="B44" s="53" t="s">
        <v>638</v>
      </c>
    </row>
    <row r="45" spans="2:2" x14ac:dyDescent="0.25">
      <c r="B45" s="53" t="s">
        <v>639</v>
      </c>
    </row>
    <row r="46" spans="2:2" x14ac:dyDescent="0.25">
      <c r="B46" s="300" t="s">
        <v>640</v>
      </c>
    </row>
    <row r="47" spans="2:2" x14ac:dyDescent="0.25">
      <c r="B47" s="300" t="s">
        <v>641</v>
      </c>
    </row>
    <row r="48" spans="2:2" x14ac:dyDescent="0.25">
      <c r="B48" s="300" t="s">
        <v>642</v>
      </c>
    </row>
    <row r="49" spans="2:2" x14ac:dyDescent="0.25">
      <c r="B49" s="300" t="s">
        <v>643</v>
      </c>
    </row>
    <row r="50" spans="2:2" x14ac:dyDescent="0.25">
      <c r="B50" s="300" t="s">
        <v>644</v>
      </c>
    </row>
    <row r="51" spans="2:2" x14ac:dyDescent="0.25">
      <c r="B51" s="300" t="s">
        <v>645</v>
      </c>
    </row>
    <row r="52" spans="2:2" x14ac:dyDescent="0.25">
      <c r="B52" s="300" t="s">
        <v>646</v>
      </c>
    </row>
    <row r="53" spans="2:2" x14ac:dyDescent="0.25">
      <c r="B53" s="53" t="s">
        <v>578</v>
      </c>
    </row>
    <row r="54" spans="2:2" x14ac:dyDescent="0.25">
      <c r="B54" s="300" t="s">
        <v>647</v>
      </c>
    </row>
    <row r="55" spans="2:2" x14ac:dyDescent="0.25">
      <c r="B55" s="300" t="s">
        <v>648</v>
      </c>
    </row>
    <row r="56" spans="2:2" x14ac:dyDescent="0.25">
      <c r="B56" s="300" t="s">
        <v>649</v>
      </c>
    </row>
    <row r="57" spans="2:2" x14ac:dyDescent="0.25">
      <c r="B57" s="300" t="s">
        <v>650</v>
      </c>
    </row>
    <row r="58" spans="2:2" x14ac:dyDescent="0.25">
      <c r="B58" s="300" t="s">
        <v>651</v>
      </c>
    </row>
    <row r="59" spans="2:2" x14ac:dyDescent="0.25">
      <c r="B59" s="300" t="s">
        <v>586</v>
      </c>
    </row>
    <row r="60" spans="2:2" x14ac:dyDescent="0.25">
      <c r="B60" s="300" t="s">
        <v>652</v>
      </c>
    </row>
    <row r="61" spans="2:2" x14ac:dyDescent="0.25">
      <c r="B61" s="53" t="s">
        <v>653</v>
      </c>
    </row>
    <row r="62" spans="2:2" x14ac:dyDescent="0.25">
      <c r="B62" s="57" t="s">
        <v>654</v>
      </c>
    </row>
    <row r="63" spans="2:2" x14ac:dyDescent="0.25">
      <c r="B63" s="300" t="s">
        <v>655</v>
      </c>
    </row>
    <row r="64" spans="2:2" x14ac:dyDescent="0.25">
      <c r="B64" s="53" t="s">
        <v>656</v>
      </c>
    </row>
    <row r="65" spans="2:2" x14ac:dyDescent="0.25">
      <c r="B65" s="300" t="s">
        <v>657</v>
      </c>
    </row>
    <row r="66" spans="2:2" x14ac:dyDescent="0.25">
      <c r="B66" s="53" t="s">
        <v>593</v>
      </c>
    </row>
    <row r="67" spans="2:2" x14ac:dyDescent="0.25">
      <c r="B67" s="300" t="s">
        <v>658</v>
      </c>
    </row>
    <row r="68" spans="2:2" x14ac:dyDescent="0.25">
      <c r="B68" s="300" t="s">
        <v>659</v>
      </c>
    </row>
    <row r="69" spans="2:2" x14ac:dyDescent="0.25">
      <c r="B69" s="300" t="s">
        <v>660</v>
      </c>
    </row>
    <row r="70" spans="2:2" x14ac:dyDescent="0.25">
      <c r="B70" s="300" t="s">
        <v>661</v>
      </c>
    </row>
    <row r="71" spans="2:2" x14ac:dyDescent="0.25">
      <c r="B71" s="300" t="s">
        <v>662</v>
      </c>
    </row>
    <row r="72" spans="2:2" x14ac:dyDescent="0.25">
      <c r="B72" s="53" t="s">
        <v>599</v>
      </c>
    </row>
    <row r="73" spans="2:2" x14ac:dyDescent="0.25">
      <c r="B73" s="53" t="s">
        <v>600</v>
      </c>
    </row>
    <row r="74" spans="2:2" x14ac:dyDescent="0.25">
      <c r="B74" s="53" t="s">
        <v>601</v>
      </c>
    </row>
    <row r="75" spans="2:2" x14ac:dyDescent="0.25">
      <c r="B75" s="53" t="s">
        <v>602</v>
      </c>
    </row>
    <row r="76" spans="2:2" x14ac:dyDescent="0.25">
      <c r="B76" s="300" t="s">
        <v>603</v>
      </c>
    </row>
    <row r="77" spans="2:2" x14ac:dyDescent="0.25">
      <c r="B77" s="300" t="s">
        <v>604</v>
      </c>
    </row>
    <row r="78" spans="2:2" x14ac:dyDescent="0.25">
      <c r="B78" s="300" t="s">
        <v>606</v>
      </c>
    </row>
    <row r="79" spans="2:2" x14ac:dyDescent="0.25">
      <c r="B79" s="57" t="s">
        <v>605</v>
      </c>
    </row>
    <row r="80" spans="2:2" x14ac:dyDescent="0.25">
      <c r="B80" s="57" t="s">
        <v>663</v>
      </c>
    </row>
    <row r="81" spans="2:2" x14ac:dyDescent="0.25">
      <c r="B81" s="57" t="s">
        <v>611</v>
      </c>
    </row>
    <row r="82" spans="2:2" x14ac:dyDescent="0.25">
      <c r="B82" s="57" t="s">
        <v>610</v>
      </c>
    </row>
  </sheetData>
  <hyperlinks>
    <hyperlink ref="B2:G2" location="'fig 1'!A1" display="Figure 1: Map of Rwanda with proportion of women by District" xr:uid="{5A8B700A-6C5D-4054-BD88-89F8D0CDFE59}"/>
    <hyperlink ref="B3:F3" location="'Table 1'!A1" display="Table 1: Population share by sex, 1978-2022" xr:uid="{2940FC8A-BA0D-426B-9909-954FE69AD5DB}"/>
    <hyperlink ref="B4" location="'Table 2'!A1" display="Table 2:Distribution of some specific intervention’s targets group by sex of Resident population in 2022" xr:uid="{CEDAB3B8-EDAB-407D-A092-AB9F32A80512}"/>
    <hyperlink ref="B5" location="Figure2!A1" display="Figure 2: Residents’ population pyramid in 2012 &amp; 2022" xr:uid="{D9CE6063-355D-4A36-BEE5-61B32EDF1551}"/>
    <hyperlink ref="B6" location="'Figure 3'!_Toc178868293" display="Figure 3: Mean age and Median of the resident population by sex from 2012 to 2022" xr:uid="{DF67A1F7-6A41-47A7-9172-2CFACFC503B6}"/>
    <hyperlink ref="B7" location="'Table3 '!A1" display="Table 3:Mean age at first marriage for population aged 12 and above." xr:uid="{CB9DC556-0238-44FF-A0A1-9C3529E01352}"/>
    <hyperlink ref="B8" location="'Table 4'!A1" display="Table 4:Distribution of Youth population aged 16-30 Years by sex, Province and area of Residence" xr:uid="{0A8DA845-6AAC-48CA-8C51-551708253FC1}"/>
    <hyperlink ref="B9" location="'Table 5'!A1" display="Table 5: Percentage of children and youth aged 15-24 (international classification)" xr:uid="{AC6E51E1-27A8-4400-8396-EFE52B51F9B6}"/>
    <hyperlink ref="B10" location="'Figure 4'!A1" display="Figure 4: Trend of Households headship (in %) by sex of household head." xr:uid="{A17EA0B9-7B22-46DE-AD59-60CA6C61323A}"/>
    <hyperlink ref="B11" location="'Table 6'!A1" display="Table 6: Percentage of resident’s population aged 12 and above by marital status and by sex 2022." xr:uid="{5E3FA2E4-A85B-4390-B8CB-98F10B0EFB0B}"/>
    <hyperlink ref="B12" location="'Table 7'!A1" display="Table 7:Trend of Life expectancy in years" xr:uid="{F7F9EC2A-FBFD-4720-946A-643E6350EF29}"/>
    <hyperlink ref="B13" location="'Table 8'!A1" display="Table 8: Distribution of resident lifetime by sex and area of residence" xr:uid="{31A6DA04-50F7-4130-9BAF-1BAFC99C4813}"/>
    <hyperlink ref="B14" location="'Table 9'!_Toc180595424" display="Table 9: Number and Percentage of private agricultural households by sex of household head" xr:uid="{DFB02FBF-8E9B-479A-B0F1-8DD41268727F}"/>
    <hyperlink ref="B15" location="'Figure 5'!_Toc178868295" display="Figure 5: Land ownership by category" xr:uid="{51A90A01-6F44-4A59-BA54-9B4B5D9EE380}"/>
    <hyperlink ref="B16" location="'Table 10'!A1" display="Table 10: Percentage of agricultural households who accessed agricultural land by land ownership by sex of HH head" xr:uid="{2B1373B5-4026-4886-9147-2FB99D574A2A}"/>
    <hyperlink ref="B17" location="'Figure 6'!_Toc178868296" display="Figure 6:Percentage of farmers with right to land" xr:uid="{07BFB39E-0A63-4734-B377-AE057662D5D8}"/>
    <hyperlink ref="B18" location="'Table 11'!_Toc180595426" display="Table 11: Percentage of agricultural households by types of received agricultural extension services and by sex of household head" xr:uid="{18D3A143-F2FF-470D-B3C1-657A6F6E8F87}"/>
    <hyperlink ref="B19" location="'Figure 7'!_Toc178868297" display="Figure 7:Percentage of Agricultural households per different agricultural practices and inputs used" xr:uid="{D6E5DBD8-CDF0-4B28-B39A-F33BD0EEC006}"/>
    <hyperlink ref="B20" location="'Figure 8'!A1" display="Figure 8: Trend of Agricultural workers (market oriented+ subsistence) as proportion of working age population (16yrs+)" xr:uid="{40E8322F-4025-425C-87BA-703C42986D7A}"/>
    <hyperlink ref="B21" location="'Table 12'!_Toc180595427" display="Table 12: Percentage of HHs who benefited from Girinka program by type of providers" xr:uid="{CE649EA1-C128-4F76-92B5-8A5E0E113A23}"/>
    <hyperlink ref="B22" location="'Table 13'!_Toc180595428" display="Table13: Percentage of households raising different types of livestock by sex of household head" xr:uid="{E93D53DD-07AA-492B-940B-DB89EFA08CAD}"/>
    <hyperlink ref="B23" location="'Figure 9'!A1" display="Figure 9: Overview  of saving products/services uptake in other formal and informally served 2024" xr:uid="{2BB9097D-48D7-48C2-8770-4409A7998950}"/>
    <hyperlink ref="B24" location="'Figure 10'!A1" display="Figure 10:Overview (in %) of credit products/services uptake in 2024" xr:uid="{39B1CA50-3B1B-4AD6-A5A3-106A726DD6C4}"/>
    <hyperlink ref="B25" location="'figure 11'!A1" display="Figure 11: Savings groups’ penetration (%) in 2016 and 2020" xr:uid="{72C74D63-C723-4441-B6DD-FCC33D356348}"/>
    <hyperlink ref="B26" location="'Table 14'!A1" display="Table 14:Average monthly cash income from employment of employees at main job by sex, level of educational attainment, RLFS 2023" xr:uid="{31BADC53-8295-4E62-A097-82E0C756C7F3}"/>
    <hyperlink ref="B28" location="'Tabl 15'!_Toc181013398" display="Table 15:Percentage of private household by type of habitat and by sex of HH head" xr:uid="{D4788FE5-129B-4D98-B14B-041FB773A15F}"/>
    <hyperlink ref="B29" location="Table16!_Toc181013399" display="Table 16:Main materials of the housing units by sex of HH head" xr:uid="{97BB8D9A-5D93-45AF-A37D-C42AED6B3866}"/>
    <hyperlink ref="B27" location="'Figure 12A'!A1" display="Figure 12:Dwelling ownership status by sex of household head." xr:uid="{75D0BC89-FF13-46A3-B9CF-917103E25C2C}"/>
    <hyperlink ref="B31" location="Figure13!_Toc181010113" display="Figure 13:Dwelling ownership status by sex of household head" xr:uid="{D07033D0-43FA-4900-BD53-B869D1A18842}"/>
    <hyperlink ref="B30" location="Table17!_Toc181013400" display="Table 17:Main materials of the housing units by sex of HH head" xr:uid="{A59874DB-A083-45FE-811A-F4E0E2316B34}"/>
    <hyperlink ref="B32" location="Figure14!_Toc181010114" display="Figure 14:Access to improved drinking water source by residence and sex of head of household" xr:uid="{DBB2AFA7-356F-48D9-BEBB-9717ED6B6E57}"/>
    <hyperlink ref="B34" location="Figure15!_Toc181010115" display="Figure 15:Percentage of Population aged 10+ year and above using internet" xr:uid="{EC76034F-B701-4DAD-9316-D79E9E0F0770}"/>
    <hyperlink ref="B35" location="Figure16!_Toc181010116" display="Figure 16:  Computer literacy among population by sex" xr:uid="{DA7C02F1-69AA-40A8-8B44-9E4311047941}"/>
    <hyperlink ref="B36" location="'Figure 17'!_Toc181010117" display="Figure 17: Ownership of household ICT tools by sex of household head in 2022" xr:uid="{DCB52E5C-5751-4DDC-9D06-F6A1EC407320}"/>
    <hyperlink ref="B33" location="Table18!_Toc181013401" display="Table 18:Access to Energy for lighting by sex of head of HH" xr:uid="{C0699554-A5F9-4BCE-BE34-827D6F0AA2C7}"/>
    <hyperlink ref="B37" location="Figure18!_Toc181010118" display="Figure 18: Represantation of Men and women in Media sector" xr:uid="{1BC9DB1F-13C6-42C1-8CF4-9942D9414EE0}"/>
    <hyperlink ref="B39" location="Figure19!_Toc181010119" display="Figure 19:Mode waste disposal by sex of HH head" xr:uid="{C845491E-D958-4541-86A7-E24FBD396E07}"/>
    <hyperlink ref="B40" location="'Figure 20'!A1" display="Figure 20: Percentage of private households, which have and used energy saving stove in 2022" xr:uid="{49EE2331-FF96-46F6-908A-38BAC598D520}"/>
    <hyperlink ref="B41" location="Figure21!_Toc181010121" display="Figure 21: Percentage of private households, which have and used energy saving stove in 2022" xr:uid="{78E87C62-A850-445D-ABA1-C573A56B11AD}"/>
    <hyperlink ref="B42" location="Figure22!_Toc181010122" display="Figure 22:Percentage of private households that have access to improved Sanitation facilities (using unshared improved toilet)" xr:uid="{7C61D00F-5F4F-483A-B33C-1B4AF966AC17}"/>
    <hyperlink ref="B38" location="Table19!_Toc181013402" display="Table 19: Percentage of agricultural households per different agricultural practices" xr:uid="{D9A94EC4-06BB-4581-925A-85FF37B46F03}"/>
    <hyperlink ref="B43" location="Figure23!_Toc181010123" display="Figure 23: :Trend of people in exports and imports businesses in informal cross border trade by sex" xr:uid="{431627A7-FE78-46AE-9837-8828DE62DDB7}"/>
    <hyperlink ref="B45" location="Figure24!_Toc181010124" display="Figure 24:Distribution of enterprises by size and by sex of manager " xr:uid="{E285844B-2DDA-4A37-8A2C-D3A216ADF36B}"/>
    <hyperlink ref="B46" location="Figure25!_Toc181010125" display="Figure 25: Distribution of establishments by institutional sector and sex of manager" xr:uid="{4E1BDF41-B038-4C74-8CA6-FE79B1E7F0A5}"/>
    <hyperlink ref="B47" location="Figure26!_Toc181010126" display="Figure 26:Historical trend of Labour Force participation Rate (LFPR), Employment-to-Population Ratio (EPR) and the Unemployment rate (UR) " xr:uid="{EE2BB779-E62A-44C4-8DCC-8A64CC61AD42}"/>
    <hyperlink ref="B48" location="figure27!_Toc181010127" display="Figure 27:Status in Employment" xr:uid="{378CC29E-4F56-499C-84C2-B06137B1264D}"/>
    <hyperlink ref="B49" location="figure28!_Toc181010128" display="Figure 28: Average monthly income (in Frws) from main employment by age group and sex" xr:uid="{A6F6490D-44EB-4C08-BF0E-8A71FD480927}"/>
    <hyperlink ref="B50" location="Figure29!_Toc181010129" display="Figure 29: Average monthly cash income (in thousand Frws) from employees aged 16+yrs by type of occupation" xr:uid="{F42C2A0C-072E-48BE-AAE6-486AE6009AEA}"/>
    <hyperlink ref="B51" location="Figure30!_Toc181010130" display="Figure 30: Average monthly wages in civil service by sex" xr:uid="{5C11CF5A-709E-4D67-ACDE-6F2FEA3E29F4}"/>
    <hyperlink ref="B52" location="Figure31!_Toc181010131" display="Figure 31:Average time spent per week in own-use production (OWP) work by sex and type " xr:uid="{A27E76D0-D756-4830-88AD-01F62ACCA99F}"/>
    <hyperlink ref="B53" location="Figure32!_Hlk177570531" display="Figure 32: Percentage of household classified as poor by sex of HH head in 2022" xr:uid="{E74727B1-9F54-407B-8230-F46EE19B12DB}"/>
    <hyperlink ref="B54" location="Figure33!_Toc181010133" display="Figure 33:.Distribution of VUP Program Beneficiaries by sex" xr:uid="{C027096B-801E-47AF-8412-D559B9CB7DC1}"/>
    <hyperlink ref="B55" location="'Figure34 '!_Toc181010134" display="Figure 34: Percentage of population aged 5 and above with disability." xr:uid="{574568F6-AA7A-4EB6-AC11-DD7FA7C82C93}"/>
    <hyperlink ref="B44" location="Table20!A1" display="Table 20: Distribution of number sole proprietor enterprises by size and sex of owner" xr:uid="{A8C5A3F2-4B4D-4C35-986E-0C16C074E0B7}"/>
    <hyperlink ref="B56" location="figure35!_Toc181010135" display="Figure 35: Beneficiaries of Social Security Programs" xr:uid="{DCF1A517-1147-4447-BEDC-4BCA59D862B5}"/>
    <hyperlink ref="B57" location="Figure36!A1" display="Figure 36: Health Insurance coverage by sex" xr:uid="{03EF9614-4100-415E-A750-44FE3EBEFEE7}"/>
    <hyperlink ref="B58" location="Figure37!_Toc181010137" display="Figure 37:Fertility Trends (TFR)" xr:uid="{1F8B2E15-3634-4B9E-AF6A-99E8A9207FFA}"/>
    <hyperlink ref="B59" location="Figure38!_Toc181010138" display="Figure 38:Trends in Maternal mortality " xr:uid="{EA544E57-C861-486A-B7C5-18F57790EB51}"/>
    <hyperlink ref="B60" location="Figure39!_Toc181010139" display="Figure 39: Trends in childhood mortality" xr:uid="{AE7C0173-F3F7-43E8-A08E-65A8FE190202}"/>
    <hyperlink ref="B61" location="Figure40!_Toc181010140" display="Figure 40:HIV Prevalence " xr:uid="{7D0A1C5C-72A3-4C22-AEC7-304F534A7E8A}"/>
    <hyperlink ref="B62" location="Figure41!_Toc181010141" display="Figure 41:Trend of enrolment in primary education from 2017 to 2023" xr:uid="{DA4EEDB7-2744-4740-802C-B42D7175386E}"/>
    <hyperlink ref="B63" location="figure42!_Toc181010142" display="Figure 42: Trend of enrolment in Secondary education from 2016 to 2022/23" xr:uid="{A0617C15-2A5C-411C-87F8-78CC242133AF}"/>
    <hyperlink ref="B64" location="Figure43!_Toc181010143" display="Figure 43:Trend of enrolment in TVET (level 1-5) education from 2018 to 2022 by sex" xr:uid="{CC9DF8FC-C4F2-4103-90CF-BB881B430FC0}"/>
    <hyperlink ref="B65" location="Figure44!_Toc181010144" display="Figure 44: Distribution of in General higher education tertiary students from 2018 to 2023" xr:uid="{7E9A8C63-26DD-4AB9-AC3C-32C23029152F}"/>
    <hyperlink ref="B66" location="Figure45!_Toc181010145" display="Figure 45: Distribution of tertiary students by field of education from 2017 to 2022" xr:uid="{7CB1650D-535B-4CA1-9627-58AAC91B7690}"/>
    <hyperlink ref="B67" location="Figure46!A1" display="Figure 46: Trend of Computer literacy rate by sex among population from 2016 to 2021" xr:uid="{C54EBE4D-C4A5-4030-A84B-B17271EC4B56}"/>
    <hyperlink ref="B68" location="Figure47!_Toc181010147" display="Figure 47: Gender equality in the roles of Rwanda's ministers from 2014 to recently." xr:uid="{86EB3CEE-5B6E-43EF-BE84-14E08CF45067}"/>
    <hyperlink ref="B69" location="figure48!_Toc181010148" display="Figure 48:Trend of Permanent Secretaries and Ambassadors from 2018 to 2024" xr:uid="{4D98519C-6501-41F1-87A1-CD183B7DA0DC}"/>
    <hyperlink ref="B70" location="Figure49!_Toc181010149" display="Figure 49:  Rwanda Parliament, chamber of Deputies, from 1990 to 2024" xr:uid="{EAFCA00F-5747-4C4A-BBAA-F5583635138C}"/>
    <hyperlink ref="B72" location="Table22!_Toc181013405" display="Table 22: Leaders in Local Government(%)" xr:uid="{03CDC53B-F7D0-4148-AD03-48B524032C2D}"/>
    <hyperlink ref="B73" location="Table23!_Toc181013406" display="Table 23:Membership in local government consultative/advisory councils(%)" xr:uid="{83F86640-EF4D-4C3C-957C-1142ADCAE725}"/>
    <hyperlink ref="B74" location="Table24!_Toc181013407" display="Table 24:Distribution of elected men and women in the Executive Committees of PSF at National and Local Levels" xr:uid="{F7511CD2-C140-401F-939C-333AEDFB8109}"/>
    <hyperlink ref="B75" location="Figure51!_Toc181010151" display="Figure 51: Share of women in specialized managerial positions" xr:uid="{051A80ED-0050-40CD-B254-FE8F5EFCDC18}"/>
    <hyperlink ref="B76" location="Table25!_Toc181013408" display="Table 25: Percentage of judges and inspectors in Supreme Court from 2014 to 2023(%)" xr:uid="{93D46E07-DE1F-45EB-B604-DC6D052749A0}"/>
    <hyperlink ref="B77" location="Figure52!_Toc181010152" display="Figure 52: Percentage of women and men National Prosecutors" xr:uid="{F4B26847-3585-4214-B897-EB88B05C7F18}"/>
    <hyperlink ref="B78" location="Figure53!_Toc181010153" display="Figure 53: Women Representation in the Judiciary, National Commission for Human Rights and Rwanda National Police" xr:uid="{D8F1844C-0BB9-4DE7-9B3C-887B87107EA6}"/>
    <hyperlink ref="B2" location="'figure 1'!A1" display="Figure 1: Map of Rwanda with proportion of women by District" xr:uid="{A7940462-01E0-4C41-A1F5-0A104EDEA717}"/>
    <hyperlink ref="B71" location="Figure50!_Toc181010150" display="Figure 50: Proportion of seats in national parliament, chamber of Senate in from 2003 to 2024" xr:uid="{4BD7B15E-FEA5-4A14-83F4-ED70830E5318}"/>
    <hyperlink ref="B79" location="Figure54!_Toc181010154" display="Figure 54: Percentage of women and men mediators, MAJ and inmates’ population" xr:uid="{875BEE2F-3EF8-46DE-A207-80E8059ED87B}"/>
    <hyperlink ref="B80" location="'Annex 1, table 26'!A1" display="Annex 1Table26:Resident population in 2012, 2022 by age group, by sex and by residence ( 2022 )" xr:uid="{9A5CFC78-B809-44C3-BCF6-907F5EE4415B}"/>
    <hyperlink ref="B81" location="'annex 2 Table 27'!A1" display="Annex 2, Table 27: Adjusted net enrollement in Primary for children aged 6-11yrs" xr:uid="{90F90548-7E7D-4090-B077-03748319B35A}"/>
    <hyperlink ref="B82" location="'Annex 3 Table 28 '!A1" display="Annex 3, Table 28: Unemployment rate from people with disability" xr:uid="{EE558EB3-01C1-4383-AE6F-7009819436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537B-58B4-4361-A1CB-EEE1D74C6B83}">
  <dimension ref="B2:H8"/>
  <sheetViews>
    <sheetView workbookViewId="0"/>
  </sheetViews>
  <sheetFormatPr defaultRowHeight="15" x14ac:dyDescent="0.25"/>
  <sheetData>
    <row r="2" spans="2:8" ht="15.75" x14ac:dyDescent="0.25">
      <c r="B2" s="61" t="s">
        <v>523</v>
      </c>
      <c r="C2" s="61"/>
      <c r="D2" s="61"/>
      <c r="E2" s="61"/>
    </row>
    <row r="3" spans="2:8" ht="15.75" thickBot="1" x14ac:dyDescent="0.3"/>
    <row r="4" spans="2:8" ht="15.75" thickBot="1" x14ac:dyDescent="0.3">
      <c r="B4" s="104"/>
      <c r="C4" s="442" t="s">
        <v>0</v>
      </c>
      <c r="D4" s="442"/>
      <c r="E4" s="442" t="s">
        <v>9</v>
      </c>
      <c r="F4" s="442"/>
      <c r="G4" s="442" t="s">
        <v>10</v>
      </c>
      <c r="H4" s="443"/>
    </row>
    <row r="5" spans="2:8" ht="45" x14ac:dyDescent="0.25">
      <c r="B5" s="107"/>
      <c r="C5" s="108" t="s">
        <v>185</v>
      </c>
      <c r="D5" s="108" t="s">
        <v>183</v>
      </c>
      <c r="E5" s="108" t="s">
        <v>184</v>
      </c>
      <c r="F5" s="108" t="s">
        <v>186</v>
      </c>
      <c r="G5" s="108" t="s">
        <v>184</v>
      </c>
      <c r="H5" s="108" t="s">
        <v>186</v>
      </c>
    </row>
    <row r="6" spans="2:8" x14ac:dyDescent="0.25">
      <c r="B6" s="27">
        <v>2012</v>
      </c>
      <c r="C6" s="60">
        <v>71.2</v>
      </c>
      <c r="D6" s="109">
        <v>28.8</v>
      </c>
      <c r="E6" s="60">
        <v>76.3</v>
      </c>
      <c r="F6" s="109">
        <v>23.7</v>
      </c>
      <c r="G6" s="60">
        <v>70.2</v>
      </c>
      <c r="H6" s="109">
        <v>29.8</v>
      </c>
    </row>
    <row r="7" spans="2:8" x14ac:dyDescent="0.25">
      <c r="B7" s="110">
        <v>2022</v>
      </c>
      <c r="C7" s="60">
        <v>71.099999999999994</v>
      </c>
      <c r="D7" s="109">
        <v>28.9</v>
      </c>
      <c r="E7" s="60">
        <v>73.599999999999994</v>
      </c>
      <c r="F7" s="109">
        <v>26.4</v>
      </c>
      <c r="G7" s="60">
        <v>70.099999999999994</v>
      </c>
      <c r="H7" s="109">
        <v>29.9</v>
      </c>
    </row>
    <row r="8" spans="2:8" x14ac:dyDescent="0.25">
      <c r="B8" s="105" t="s">
        <v>187</v>
      </c>
      <c r="C8" s="106"/>
      <c r="D8" s="106"/>
      <c r="E8" s="106"/>
      <c r="F8" s="106"/>
      <c r="G8" s="106"/>
      <c r="H8" s="106"/>
    </row>
  </sheetData>
  <mergeCells count="3">
    <mergeCell ref="C4:D4"/>
    <mergeCell ref="E4:F4"/>
    <mergeCell ref="G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B7DF-B424-490D-BC1E-AA5CC59B2301}">
  <dimension ref="B2:I7"/>
  <sheetViews>
    <sheetView workbookViewId="0">
      <selection activeCell="B3" sqref="B3"/>
    </sheetView>
  </sheetViews>
  <sheetFormatPr defaultRowHeight="15" x14ac:dyDescent="0.25"/>
  <sheetData>
    <row r="2" spans="2:9" ht="15.75" thickBot="1" x14ac:dyDescent="0.3">
      <c r="B2" s="76" t="s">
        <v>188</v>
      </c>
    </row>
    <row r="3" spans="2:9" ht="81" thickBot="1" x14ac:dyDescent="0.3">
      <c r="B3" s="111"/>
      <c r="C3" s="112" t="s">
        <v>102</v>
      </c>
      <c r="D3" s="112" t="s">
        <v>103</v>
      </c>
      <c r="E3" s="112" t="s">
        <v>104</v>
      </c>
      <c r="F3" s="112" t="s">
        <v>7</v>
      </c>
      <c r="G3" s="112" t="s">
        <v>8</v>
      </c>
      <c r="H3" s="112" t="s">
        <v>5</v>
      </c>
      <c r="I3" s="112" t="s">
        <v>6</v>
      </c>
    </row>
    <row r="4" spans="2:9" ht="15.75" thickBot="1" x14ac:dyDescent="0.3">
      <c r="B4" s="90" t="s">
        <v>39</v>
      </c>
      <c r="C4" s="92">
        <v>31.2</v>
      </c>
      <c r="D4" s="92">
        <v>16.899999999999999</v>
      </c>
      <c r="E4" s="92">
        <v>1.1000000000000001</v>
      </c>
      <c r="F4" s="92">
        <v>0.2</v>
      </c>
      <c r="G4" s="92">
        <v>1.7</v>
      </c>
      <c r="H4" s="92">
        <v>44.4</v>
      </c>
      <c r="I4" s="92">
        <v>4.5999999999999996</v>
      </c>
    </row>
    <row r="5" spans="2:9" ht="15.75" thickBot="1" x14ac:dyDescent="0.3">
      <c r="B5" s="90" t="s">
        <v>2</v>
      </c>
      <c r="C5" s="92">
        <v>31.8</v>
      </c>
      <c r="D5" s="92">
        <v>16.7</v>
      </c>
      <c r="E5" s="92">
        <v>0.7</v>
      </c>
      <c r="F5" s="92">
        <v>0.1</v>
      </c>
      <c r="G5" s="92">
        <v>0.9</v>
      </c>
      <c r="H5" s="92">
        <v>48.8</v>
      </c>
      <c r="I5" s="92">
        <v>0.9</v>
      </c>
    </row>
    <row r="6" spans="2:9" ht="15.75" thickBot="1" x14ac:dyDescent="0.3">
      <c r="B6" s="90" t="s">
        <v>1</v>
      </c>
      <c r="C6" s="92">
        <v>30.6</v>
      </c>
      <c r="D6" s="92">
        <v>17</v>
      </c>
      <c r="E6" s="92">
        <v>1.4</v>
      </c>
      <c r="F6" s="92">
        <v>0.3</v>
      </c>
      <c r="G6" s="92">
        <v>2.4</v>
      </c>
      <c r="H6" s="92">
        <v>40.4</v>
      </c>
      <c r="I6" s="92">
        <v>8</v>
      </c>
    </row>
    <row r="7" spans="2:9" x14ac:dyDescent="0.25">
      <c r="B7" s="75" t="s">
        <v>177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533B-E43E-41F3-9F16-C5A92E49081C}">
  <dimension ref="B2:G8"/>
  <sheetViews>
    <sheetView workbookViewId="0"/>
  </sheetViews>
  <sheetFormatPr defaultRowHeight="15" x14ac:dyDescent="0.25"/>
  <cols>
    <col min="2" max="2" width="12.7109375" customWidth="1"/>
  </cols>
  <sheetData>
    <row r="2" spans="2:7" ht="15.75" thickBot="1" x14ac:dyDescent="0.3">
      <c r="B2" s="76" t="s">
        <v>189</v>
      </c>
    </row>
    <row r="3" spans="2:7" ht="15.75" thickBot="1" x14ac:dyDescent="0.3">
      <c r="B3" s="113"/>
      <c r="C3" s="114">
        <v>1978</v>
      </c>
      <c r="D3" s="114">
        <v>1991</v>
      </c>
      <c r="E3" s="114">
        <v>2002</v>
      </c>
      <c r="F3" s="114">
        <v>2012</v>
      </c>
      <c r="G3" s="114">
        <v>2022</v>
      </c>
    </row>
    <row r="4" spans="2:7" ht="15.75" thickBot="1" x14ac:dyDescent="0.3">
      <c r="B4" s="90" t="s">
        <v>39</v>
      </c>
      <c r="C4" s="92">
        <v>46.4</v>
      </c>
      <c r="D4" s="92">
        <v>53.7</v>
      </c>
      <c r="E4" s="92">
        <v>51.2</v>
      </c>
      <c r="F4" s="92">
        <v>64.5</v>
      </c>
      <c r="G4" s="92">
        <v>69.599999999999994</v>
      </c>
    </row>
    <row r="5" spans="2:7" ht="15.75" thickBot="1" x14ac:dyDescent="0.3">
      <c r="B5" s="90" t="s">
        <v>2</v>
      </c>
      <c r="C5" s="92">
        <v>45.1</v>
      </c>
      <c r="D5" s="92">
        <v>51</v>
      </c>
      <c r="E5" s="92">
        <v>48.4</v>
      </c>
      <c r="F5" s="92">
        <v>62.6</v>
      </c>
      <c r="G5" s="92">
        <v>67.7</v>
      </c>
    </row>
    <row r="6" spans="2:7" ht="15.75" thickBot="1" x14ac:dyDescent="0.3">
      <c r="B6" s="90" t="s">
        <v>105</v>
      </c>
      <c r="C6" s="92">
        <v>47.7</v>
      </c>
      <c r="D6" s="92">
        <v>56.5</v>
      </c>
      <c r="E6" s="92">
        <v>53.8</v>
      </c>
      <c r="F6" s="92">
        <v>66.2</v>
      </c>
      <c r="G6" s="92">
        <v>71.2</v>
      </c>
    </row>
    <row r="7" spans="2:7" ht="15.75" thickBot="1" x14ac:dyDescent="0.3">
      <c r="B7" s="90" t="s">
        <v>190</v>
      </c>
      <c r="C7" s="92">
        <v>2.6</v>
      </c>
      <c r="D7" s="92">
        <v>5.5</v>
      </c>
      <c r="E7" s="92">
        <v>5.4</v>
      </c>
      <c r="F7" s="92">
        <v>3.6</v>
      </c>
      <c r="G7" s="92">
        <v>5</v>
      </c>
    </row>
    <row r="8" spans="2:7" x14ac:dyDescent="0.25">
      <c r="B8" s="75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F68C-7B87-4AF7-AD77-D1EFFDCBD9E2}">
  <dimension ref="B2:N10"/>
  <sheetViews>
    <sheetView workbookViewId="0"/>
  </sheetViews>
  <sheetFormatPr defaultRowHeight="15" x14ac:dyDescent="0.25"/>
  <sheetData>
    <row r="2" spans="2:14" ht="15.75" thickBot="1" x14ac:dyDescent="0.3">
      <c r="B2" s="83" t="s">
        <v>192</v>
      </c>
    </row>
    <row r="3" spans="2:14" ht="15.75" thickBot="1" x14ac:dyDescent="0.3">
      <c r="B3" s="115"/>
      <c r="C3" s="394" t="s">
        <v>106</v>
      </c>
      <c r="D3" s="395"/>
      <c r="E3" s="395"/>
      <c r="F3" s="395"/>
      <c r="G3" s="395"/>
      <c r="H3" s="396"/>
      <c r="I3" s="446" t="s">
        <v>107</v>
      </c>
      <c r="J3" s="447"/>
      <c r="K3" s="447"/>
      <c r="L3" s="447"/>
      <c r="M3" s="447"/>
      <c r="N3" s="448"/>
    </row>
    <row r="4" spans="2:14" ht="15.75" thickBot="1" x14ac:dyDescent="0.3">
      <c r="B4" s="116"/>
      <c r="C4" s="394">
        <v>2012</v>
      </c>
      <c r="D4" s="395"/>
      <c r="E4" s="396"/>
      <c r="F4" s="394">
        <v>2022</v>
      </c>
      <c r="G4" s="395"/>
      <c r="H4" s="396"/>
      <c r="I4" s="446">
        <v>2012</v>
      </c>
      <c r="J4" s="447"/>
      <c r="K4" s="448"/>
      <c r="L4" s="446">
        <v>2022</v>
      </c>
      <c r="M4" s="447"/>
      <c r="N4" s="448"/>
    </row>
    <row r="5" spans="2:14" x14ac:dyDescent="0.25">
      <c r="B5" s="451"/>
      <c r="C5" s="444" t="s">
        <v>29</v>
      </c>
      <c r="D5" s="444" t="s">
        <v>9</v>
      </c>
      <c r="E5" s="444" t="s">
        <v>10</v>
      </c>
      <c r="F5" s="444" t="s">
        <v>29</v>
      </c>
      <c r="G5" s="444" t="s">
        <v>9</v>
      </c>
      <c r="H5" s="444" t="s">
        <v>10</v>
      </c>
      <c r="I5" s="449" t="s">
        <v>29</v>
      </c>
      <c r="J5" s="449" t="s">
        <v>9</v>
      </c>
      <c r="K5" s="449" t="s">
        <v>10</v>
      </c>
      <c r="L5" s="449" t="s">
        <v>29</v>
      </c>
      <c r="M5" s="449" t="s">
        <v>9</v>
      </c>
      <c r="N5" s="449" t="s">
        <v>10</v>
      </c>
    </row>
    <row r="6" spans="2:14" ht="15.75" thickBot="1" x14ac:dyDescent="0.3">
      <c r="B6" s="452"/>
      <c r="C6" s="445"/>
      <c r="D6" s="445"/>
      <c r="E6" s="445"/>
      <c r="F6" s="445"/>
      <c r="G6" s="445"/>
      <c r="H6" s="445"/>
      <c r="I6" s="450"/>
      <c r="J6" s="450"/>
      <c r="K6" s="450"/>
      <c r="L6" s="450"/>
      <c r="M6" s="450"/>
      <c r="N6" s="450"/>
    </row>
    <row r="7" spans="2:14" ht="15.75" thickBot="1" x14ac:dyDescent="0.3">
      <c r="B7" s="117" t="s">
        <v>1</v>
      </c>
      <c r="C7" s="81">
        <v>19.8</v>
      </c>
      <c r="D7" s="81">
        <v>45.9</v>
      </c>
      <c r="E7" s="81">
        <v>15</v>
      </c>
      <c r="F7" s="81">
        <v>20.8</v>
      </c>
      <c r="G7" s="81">
        <v>38.700000000000003</v>
      </c>
      <c r="H7" s="81">
        <v>14.2</v>
      </c>
      <c r="I7" s="118">
        <v>8.6</v>
      </c>
      <c r="J7" s="118">
        <v>24.2</v>
      </c>
      <c r="K7" s="118">
        <v>5.8</v>
      </c>
      <c r="L7" s="118">
        <v>10.199999999999999</v>
      </c>
      <c r="M7" s="118">
        <v>22.9</v>
      </c>
      <c r="N7" s="118">
        <v>5.4</v>
      </c>
    </row>
    <row r="8" spans="2:14" ht="15.75" thickBot="1" x14ac:dyDescent="0.3">
      <c r="B8" s="117" t="s">
        <v>2</v>
      </c>
      <c r="C8" s="81">
        <v>20</v>
      </c>
      <c r="D8" s="81">
        <v>49.1</v>
      </c>
      <c r="E8" s="81">
        <v>13.8</v>
      </c>
      <c r="F8" s="81">
        <v>20</v>
      </c>
      <c r="G8" s="81">
        <v>39.5</v>
      </c>
      <c r="H8" s="81">
        <v>12.1</v>
      </c>
      <c r="I8" s="118">
        <v>9.3000000000000007</v>
      </c>
      <c r="J8" s="118">
        <v>25</v>
      </c>
      <c r="K8" s="118">
        <v>5.9</v>
      </c>
      <c r="L8" s="118">
        <v>10.7</v>
      </c>
      <c r="M8" s="118">
        <v>23.5</v>
      </c>
      <c r="N8" s="118">
        <v>5.5</v>
      </c>
    </row>
    <row r="9" spans="2:14" ht="15.75" thickBot="1" x14ac:dyDescent="0.3">
      <c r="B9" s="117" t="s">
        <v>39</v>
      </c>
      <c r="C9" s="81">
        <v>19.899999999999999</v>
      </c>
      <c r="D9" s="81">
        <v>47.5</v>
      </c>
      <c r="E9" s="81">
        <v>14.4</v>
      </c>
      <c r="F9" s="81">
        <v>20.399999999999999</v>
      </c>
      <c r="G9" s="81">
        <v>39.1</v>
      </c>
      <c r="H9" s="81">
        <v>13.2</v>
      </c>
      <c r="I9" s="118">
        <v>8.9</v>
      </c>
      <c r="J9" s="118">
        <v>24.6</v>
      </c>
      <c r="K9" s="118">
        <v>5.8</v>
      </c>
      <c r="L9" s="118">
        <v>10.4</v>
      </c>
      <c r="M9" s="118">
        <v>23.2</v>
      </c>
      <c r="N9" s="118">
        <v>5.5</v>
      </c>
    </row>
    <row r="10" spans="2:14" x14ac:dyDescent="0.25">
      <c r="B10" s="75" t="s">
        <v>193</v>
      </c>
    </row>
  </sheetData>
  <mergeCells count="19">
    <mergeCell ref="B5:B6"/>
    <mergeCell ref="C5:C6"/>
    <mergeCell ref="D5:D6"/>
    <mergeCell ref="E5:E6"/>
    <mergeCell ref="F5:F6"/>
    <mergeCell ref="G5:G6"/>
    <mergeCell ref="C3:H3"/>
    <mergeCell ref="I3:N3"/>
    <mergeCell ref="C4:E4"/>
    <mergeCell ref="F4:H4"/>
    <mergeCell ref="I4:K4"/>
    <mergeCell ref="L4:N4"/>
    <mergeCell ref="N5:N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3D69-BEE9-49D3-9B7C-55287A7CB981}">
  <dimension ref="B2:E7"/>
  <sheetViews>
    <sheetView workbookViewId="0"/>
  </sheetViews>
  <sheetFormatPr defaultRowHeight="15" x14ac:dyDescent="0.25"/>
  <cols>
    <col min="2" max="2" width="21.5703125" customWidth="1"/>
    <col min="3" max="3" width="14.28515625" customWidth="1"/>
    <col min="4" max="4" width="20.140625" customWidth="1"/>
    <col min="5" max="5" width="16.42578125" customWidth="1"/>
  </cols>
  <sheetData>
    <row r="2" spans="2:5" ht="15.75" thickBot="1" x14ac:dyDescent="0.3">
      <c r="B2" s="76" t="s">
        <v>194</v>
      </c>
    </row>
    <row r="3" spans="2:5" ht="29.25" thickBot="1" x14ac:dyDescent="0.3">
      <c r="B3" s="77"/>
      <c r="C3" s="82" t="s">
        <v>0</v>
      </c>
      <c r="D3" s="119" t="s">
        <v>108</v>
      </c>
      <c r="E3" s="119" t="s">
        <v>109</v>
      </c>
    </row>
    <row r="4" spans="2:5" ht="27.75" customHeight="1" thickBot="1" x14ac:dyDescent="0.3">
      <c r="B4" s="121" t="s">
        <v>110</v>
      </c>
      <c r="C4" s="120">
        <v>3312743</v>
      </c>
      <c r="D4" s="120">
        <v>2355298</v>
      </c>
      <c r="E4" s="120">
        <v>957445</v>
      </c>
    </row>
    <row r="5" spans="2:5" ht="28.5" customHeight="1" thickBot="1" x14ac:dyDescent="0.3">
      <c r="B5" s="122" t="s">
        <v>111</v>
      </c>
      <c r="C5" s="80">
        <v>2280854</v>
      </c>
      <c r="D5" s="80">
        <v>1639073</v>
      </c>
      <c r="E5" s="80">
        <v>641781</v>
      </c>
    </row>
    <row r="6" spans="2:5" ht="25.5" customHeight="1" thickBot="1" x14ac:dyDescent="0.3">
      <c r="B6" s="122" t="s">
        <v>112</v>
      </c>
      <c r="C6" s="81">
        <v>68.900000000000006</v>
      </c>
      <c r="D6" s="81">
        <v>69.599999999999994</v>
      </c>
      <c r="E6" s="81">
        <v>67</v>
      </c>
    </row>
    <row r="7" spans="2:5" x14ac:dyDescent="0.25">
      <c r="B7" s="75" t="s">
        <v>195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8E66-4FEB-4BA3-BE8D-C0EC7B992AE4}">
  <dimension ref="B2:D9"/>
  <sheetViews>
    <sheetView workbookViewId="0">
      <selection activeCell="B2" sqref="B2"/>
    </sheetView>
  </sheetViews>
  <sheetFormatPr defaultRowHeight="15" x14ac:dyDescent="0.25"/>
  <cols>
    <col min="3" max="3" width="15.42578125" customWidth="1"/>
    <col min="4" max="4" width="22.42578125" customWidth="1"/>
  </cols>
  <sheetData>
    <row r="2" spans="2:4" x14ac:dyDescent="0.25">
      <c r="B2" s="123" t="s">
        <v>196</v>
      </c>
    </row>
    <row r="4" spans="2:4" x14ac:dyDescent="0.25">
      <c r="B4" s="124" t="s">
        <v>199</v>
      </c>
      <c r="C4" s="124"/>
      <c r="D4" s="125"/>
    </row>
    <row r="5" spans="2:4" x14ac:dyDescent="0.25">
      <c r="B5" s="1"/>
      <c r="C5" s="46">
        <v>2018</v>
      </c>
      <c r="D5" s="46">
        <v>2021</v>
      </c>
    </row>
    <row r="6" spans="2:4" x14ac:dyDescent="0.25">
      <c r="B6" s="46" t="s">
        <v>197</v>
      </c>
      <c r="C6" s="1">
        <v>58.3</v>
      </c>
      <c r="D6" s="1">
        <v>62.1</v>
      </c>
    </row>
    <row r="7" spans="2:4" x14ac:dyDescent="0.25">
      <c r="B7" s="46" t="s">
        <v>142</v>
      </c>
      <c r="C7" s="1">
        <v>24</v>
      </c>
      <c r="D7" s="1">
        <v>23.8</v>
      </c>
    </row>
    <row r="8" spans="2:4" x14ac:dyDescent="0.25">
      <c r="B8" s="46" t="s">
        <v>143</v>
      </c>
      <c r="C8" s="1">
        <v>14</v>
      </c>
      <c r="D8" s="1">
        <v>14.1</v>
      </c>
    </row>
    <row r="9" spans="2:4" x14ac:dyDescent="0.25">
      <c r="B9" s="126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214D-6595-4126-8275-35CF448622A4}">
  <dimension ref="B2:E8"/>
  <sheetViews>
    <sheetView workbookViewId="0"/>
  </sheetViews>
  <sheetFormatPr defaultRowHeight="15" x14ac:dyDescent="0.25"/>
  <cols>
    <col min="2" max="2" width="18.42578125" customWidth="1"/>
    <col min="4" max="4" width="13.42578125" customWidth="1"/>
    <col min="5" max="5" width="20.5703125" customWidth="1"/>
  </cols>
  <sheetData>
    <row r="2" spans="2:5" ht="15.75" thickBot="1" x14ac:dyDescent="0.3">
      <c r="B2" s="76" t="s">
        <v>200</v>
      </c>
    </row>
    <row r="3" spans="2:5" ht="15.75" thickBot="1" x14ac:dyDescent="0.3">
      <c r="B3" s="453"/>
      <c r="C3" s="455" t="s">
        <v>201</v>
      </c>
      <c r="D3" s="456"/>
      <c r="E3" s="457"/>
    </row>
    <row r="4" spans="2:5" ht="30.75" customHeight="1" thickBot="1" x14ac:dyDescent="0.3">
      <c r="B4" s="454"/>
      <c r="C4" s="127" t="s">
        <v>202</v>
      </c>
      <c r="D4" s="127" t="s">
        <v>203</v>
      </c>
      <c r="E4" s="127" t="s">
        <v>15</v>
      </c>
    </row>
    <row r="5" spans="2:5" ht="15.75" thickBot="1" x14ac:dyDescent="0.3">
      <c r="B5" s="128" t="s">
        <v>29</v>
      </c>
      <c r="C5" s="81">
        <v>87.6</v>
      </c>
      <c r="D5" s="81">
        <v>49.5</v>
      </c>
      <c r="E5" s="81">
        <v>37.1</v>
      </c>
    </row>
    <row r="6" spans="2:5" ht="15.75" thickBot="1" x14ac:dyDescent="0.3">
      <c r="B6" s="128" t="s">
        <v>204</v>
      </c>
      <c r="C6" s="81">
        <v>87.4</v>
      </c>
      <c r="D6" s="81">
        <v>53.2</v>
      </c>
      <c r="E6" s="81">
        <v>40.6</v>
      </c>
    </row>
    <row r="7" spans="2:5" ht="15.75" thickBot="1" x14ac:dyDescent="0.3">
      <c r="B7" s="128" t="s">
        <v>205</v>
      </c>
      <c r="C7" s="81">
        <v>88.3</v>
      </c>
      <c r="D7" s="81">
        <v>39.9</v>
      </c>
      <c r="E7" s="81">
        <v>28.2</v>
      </c>
    </row>
    <row r="8" spans="2:5" x14ac:dyDescent="0.25">
      <c r="B8" s="458" t="s">
        <v>119</v>
      </c>
      <c r="C8" s="458"/>
      <c r="D8" s="458"/>
    </row>
  </sheetData>
  <mergeCells count="3">
    <mergeCell ref="B3:B4"/>
    <mergeCell ref="C3:E3"/>
    <mergeCell ref="B8:D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E222-90F5-40D6-BB46-FFCAF2556B10}">
  <dimension ref="B2:E7"/>
  <sheetViews>
    <sheetView workbookViewId="0">
      <selection activeCell="B2" sqref="B2"/>
    </sheetView>
  </sheetViews>
  <sheetFormatPr defaultRowHeight="15" x14ac:dyDescent="0.25"/>
  <cols>
    <col min="2" max="2" width="31.7109375" customWidth="1"/>
  </cols>
  <sheetData>
    <row r="2" spans="2:5" x14ac:dyDescent="0.25">
      <c r="B2" s="76" t="s">
        <v>206</v>
      </c>
    </row>
    <row r="3" spans="2:5" x14ac:dyDescent="0.25">
      <c r="B3" s="37"/>
    </row>
    <row r="4" spans="2:5" x14ac:dyDescent="0.25">
      <c r="B4" s="130"/>
      <c r="C4" s="131" t="s">
        <v>29</v>
      </c>
      <c r="D4" s="131" t="s">
        <v>2</v>
      </c>
      <c r="E4" s="131" t="s">
        <v>11</v>
      </c>
    </row>
    <row r="5" spans="2:5" ht="24" customHeight="1" x14ac:dyDescent="0.25">
      <c r="B5" s="132" t="s">
        <v>207</v>
      </c>
      <c r="C5" s="131">
        <v>94.3</v>
      </c>
      <c r="D5" s="131">
        <v>93.7</v>
      </c>
      <c r="E5" s="131">
        <v>94.8</v>
      </c>
    </row>
    <row r="6" spans="2:5" ht="36.75" customHeight="1" x14ac:dyDescent="0.25">
      <c r="B6" s="132" t="s">
        <v>208</v>
      </c>
      <c r="C6" s="131">
        <v>76.099999999999994</v>
      </c>
      <c r="D6" s="131">
        <v>77</v>
      </c>
      <c r="E6" s="131">
        <v>75.400000000000006</v>
      </c>
    </row>
    <row r="7" spans="2:5" x14ac:dyDescent="0.25">
      <c r="B7" s="129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4D16-DC50-4354-9675-D30D3609E34C}">
  <dimension ref="A1:D17"/>
  <sheetViews>
    <sheetView workbookViewId="0"/>
  </sheetViews>
  <sheetFormatPr defaultRowHeight="15" x14ac:dyDescent="0.25"/>
  <cols>
    <col min="1" max="1" width="46.5703125" customWidth="1"/>
    <col min="2" max="2" width="15.5703125" customWidth="1"/>
    <col min="3" max="3" width="16" customWidth="1"/>
    <col min="4" max="4" width="16.5703125" customWidth="1"/>
  </cols>
  <sheetData>
    <row r="1" spans="1:4" ht="15.75" thickBot="1" x14ac:dyDescent="0.3">
      <c r="A1" s="76" t="s">
        <v>210</v>
      </c>
    </row>
    <row r="2" spans="1:4" ht="15.75" thickBot="1" x14ac:dyDescent="0.3">
      <c r="A2" s="459" t="s">
        <v>211</v>
      </c>
      <c r="B2" s="459" t="s">
        <v>212</v>
      </c>
      <c r="C2" s="461" t="s">
        <v>213</v>
      </c>
      <c r="D2" s="462"/>
    </row>
    <row r="3" spans="1:4" ht="45" customHeight="1" thickBot="1" x14ac:dyDescent="0.3">
      <c r="A3" s="460"/>
      <c r="B3" s="460"/>
      <c r="C3" s="133" t="s">
        <v>214</v>
      </c>
      <c r="D3" s="133" t="s">
        <v>215</v>
      </c>
    </row>
    <row r="4" spans="1:4" ht="31.5" customHeight="1" thickBot="1" x14ac:dyDescent="0.3">
      <c r="A4" s="134" t="s">
        <v>216</v>
      </c>
      <c r="B4" s="81">
        <v>55.8</v>
      </c>
      <c r="C4" s="81">
        <v>56.3</v>
      </c>
      <c r="D4" s="81">
        <v>43.7</v>
      </c>
    </row>
    <row r="5" spans="1:4" ht="33" customHeight="1" thickBot="1" x14ac:dyDescent="0.3">
      <c r="A5" s="134" t="s">
        <v>18</v>
      </c>
      <c r="B5" s="81">
        <v>14.6</v>
      </c>
      <c r="C5" s="81">
        <v>54.3</v>
      </c>
      <c r="D5" s="81">
        <v>45.7</v>
      </c>
    </row>
    <row r="6" spans="1:4" ht="26.25" customHeight="1" thickBot="1" x14ac:dyDescent="0.3">
      <c r="A6" s="134" t="s">
        <v>19</v>
      </c>
      <c r="B6" s="81">
        <v>27.1</v>
      </c>
      <c r="C6" s="81">
        <v>55.1</v>
      </c>
      <c r="D6" s="81">
        <v>44.9</v>
      </c>
    </row>
    <row r="7" spans="1:4" ht="19.5" customHeight="1" thickBot="1" x14ac:dyDescent="0.3">
      <c r="A7" s="134" t="s">
        <v>20</v>
      </c>
      <c r="B7" s="81">
        <v>15.5</v>
      </c>
      <c r="C7" s="81">
        <v>57.1</v>
      </c>
      <c r="D7" s="81">
        <v>42.9</v>
      </c>
    </row>
    <row r="8" spans="1:4" ht="23.25" customHeight="1" thickBot="1" x14ac:dyDescent="0.3">
      <c r="A8" s="134" t="s">
        <v>21</v>
      </c>
      <c r="B8" s="81">
        <v>8.8000000000000007</v>
      </c>
      <c r="C8" s="81">
        <v>52.8</v>
      </c>
      <c r="D8" s="81">
        <v>47.2</v>
      </c>
    </row>
    <row r="9" spans="1:4" ht="24" customHeight="1" thickBot="1" x14ac:dyDescent="0.3">
      <c r="A9" s="134" t="s">
        <v>17</v>
      </c>
      <c r="B9" s="81">
        <v>6.8</v>
      </c>
      <c r="C9" s="81">
        <v>52.6</v>
      </c>
      <c r="D9" s="81">
        <v>47.4</v>
      </c>
    </row>
    <row r="10" spans="1:4" ht="16.5" customHeight="1" thickBot="1" x14ac:dyDescent="0.3">
      <c r="A10" s="134" t="s">
        <v>217</v>
      </c>
      <c r="B10" s="81">
        <v>6.2</v>
      </c>
      <c r="C10" s="81">
        <v>51.8</v>
      </c>
      <c r="D10" s="81">
        <v>48.2</v>
      </c>
    </row>
    <row r="11" spans="1:4" ht="27" customHeight="1" thickBot="1" x14ac:dyDescent="0.3">
      <c r="A11" s="134" t="s">
        <v>22</v>
      </c>
      <c r="B11" s="81">
        <v>11.9</v>
      </c>
      <c r="C11" s="81">
        <v>53.3</v>
      </c>
      <c r="D11" s="81">
        <v>46.7</v>
      </c>
    </row>
    <row r="12" spans="1:4" ht="25.5" customHeight="1" thickBot="1" x14ac:dyDescent="0.3">
      <c r="A12" s="128" t="s">
        <v>23</v>
      </c>
      <c r="B12" s="81">
        <v>19.100000000000001</v>
      </c>
      <c r="C12" s="81">
        <v>55.9</v>
      </c>
      <c r="D12" s="81">
        <v>44.1</v>
      </c>
    </row>
    <row r="13" spans="1:4" ht="28.5" customHeight="1" thickBot="1" x14ac:dyDescent="0.3">
      <c r="A13" s="134" t="s">
        <v>24</v>
      </c>
      <c r="B13" s="81">
        <v>13.4</v>
      </c>
      <c r="C13" s="81">
        <v>54.4</v>
      </c>
      <c r="D13" s="81">
        <v>45.6</v>
      </c>
    </row>
    <row r="14" spans="1:4" ht="21.75" customHeight="1" thickBot="1" x14ac:dyDescent="0.3">
      <c r="A14" s="134" t="s">
        <v>25</v>
      </c>
      <c r="B14" s="81">
        <v>20.399999999999999</v>
      </c>
      <c r="C14" s="81">
        <v>57.8</v>
      </c>
      <c r="D14" s="81">
        <v>42.2</v>
      </c>
    </row>
    <row r="15" spans="1:4" ht="27.75" customHeight="1" thickBot="1" x14ac:dyDescent="0.3">
      <c r="A15" s="134" t="s">
        <v>26</v>
      </c>
      <c r="B15" s="81">
        <v>13.7</v>
      </c>
      <c r="C15" s="81">
        <v>52</v>
      </c>
      <c r="D15" s="81">
        <v>48</v>
      </c>
    </row>
    <row r="16" spans="1:4" ht="26.25" customHeight="1" thickBot="1" x14ac:dyDescent="0.3">
      <c r="A16" s="134" t="s">
        <v>218</v>
      </c>
      <c r="B16" s="81">
        <v>65</v>
      </c>
      <c r="C16" s="81"/>
      <c r="D16" s="81"/>
    </row>
    <row r="17" spans="1:1" x14ac:dyDescent="0.25">
      <c r="A17" s="73" t="s">
        <v>209</v>
      </c>
    </row>
  </sheetData>
  <mergeCells count="3">
    <mergeCell ref="A2:A3"/>
    <mergeCell ref="B2:B3"/>
    <mergeCell ref="C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3185-DB1F-4907-9854-D65D54FC4ECF}">
  <dimension ref="B2:F28"/>
  <sheetViews>
    <sheetView topLeftCell="A2" workbookViewId="0">
      <selection activeCell="B2" sqref="B2"/>
    </sheetView>
  </sheetViews>
  <sheetFormatPr defaultRowHeight="15" x14ac:dyDescent="0.25"/>
  <cols>
    <col min="2" max="2" width="13.85546875" customWidth="1"/>
    <col min="3" max="3" width="19.28515625" customWidth="1"/>
    <col min="4" max="4" width="20.5703125" customWidth="1"/>
    <col min="5" max="5" width="18" bestFit="1" customWidth="1"/>
  </cols>
  <sheetData>
    <row r="2" spans="2:6" ht="19.5" x14ac:dyDescent="0.25">
      <c r="B2" s="144" t="s">
        <v>219</v>
      </c>
    </row>
    <row r="4" spans="2:6" x14ac:dyDescent="0.25">
      <c r="B4" s="47" t="s">
        <v>220</v>
      </c>
    </row>
    <row r="5" spans="2:6" ht="15.75" thickBot="1" x14ac:dyDescent="0.3">
      <c r="B5" s="37"/>
    </row>
    <row r="6" spans="2:6" x14ac:dyDescent="0.25">
      <c r="B6" s="463"/>
      <c r="C6" s="465" t="s">
        <v>113</v>
      </c>
      <c r="D6" s="465"/>
      <c r="E6" s="465"/>
    </row>
    <row r="7" spans="2:6" x14ac:dyDescent="0.25">
      <c r="B7" s="464"/>
      <c r="C7" s="465"/>
      <c r="D7" s="465"/>
      <c r="E7" s="465"/>
    </row>
    <row r="8" spans="2:6" ht="21.75" customHeight="1" x14ac:dyDescent="0.25">
      <c r="B8" s="464"/>
      <c r="C8" s="38" t="s">
        <v>114</v>
      </c>
      <c r="D8" s="38" t="s">
        <v>115</v>
      </c>
      <c r="E8" s="38" t="s">
        <v>116</v>
      </c>
    </row>
    <row r="9" spans="2:6" x14ac:dyDescent="0.25">
      <c r="B9" s="39" t="s">
        <v>29</v>
      </c>
      <c r="C9" s="35">
        <v>12.5</v>
      </c>
      <c r="D9" s="35">
        <v>20.7</v>
      </c>
      <c r="E9" s="35">
        <v>11.6</v>
      </c>
    </row>
    <row r="10" spans="2:6" x14ac:dyDescent="0.25">
      <c r="B10" s="40" t="s">
        <v>117</v>
      </c>
      <c r="C10" s="35">
        <v>13.5</v>
      </c>
      <c r="D10" s="35">
        <v>22.4</v>
      </c>
      <c r="E10" s="35">
        <v>12.7</v>
      </c>
    </row>
    <row r="11" spans="2:6" ht="15.75" thickBot="1" x14ac:dyDescent="0.3">
      <c r="B11" s="41" t="s">
        <v>118</v>
      </c>
      <c r="C11" s="42">
        <v>10</v>
      </c>
      <c r="D11" s="35">
        <v>16.399999999999999</v>
      </c>
      <c r="E11" s="35">
        <v>8.5</v>
      </c>
    </row>
    <row r="12" spans="2:6" x14ac:dyDescent="0.25">
      <c r="B12" s="43" t="s">
        <v>119</v>
      </c>
    </row>
    <row r="14" spans="2:6" x14ac:dyDescent="0.25">
      <c r="B14" s="47" t="s">
        <v>221</v>
      </c>
    </row>
    <row r="15" spans="2:6" x14ac:dyDescent="0.25">
      <c r="B15" s="37"/>
    </row>
    <row r="16" spans="2:6" ht="25.5" x14ac:dyDescent="0.25">
      <c r="B16" s="142"/>
      <c r="C16" s="143" t="s">
        <v>16</v>
      </c>
      <c r="D16" s="143" t="s">
        <v>120</v>
      </c>
      <c r="E16" s="143" t="s">
        <v>121</v>
      </c>
      <c r="F16" s="143" t="s">
        <v>14</v>
      </c>
    </row>
    <row r="17" spans="2:6" x14ac:dyDescent="0.25">
      <c r="B17" s="137" t="s">
        <v>29</v>
      </c>
      <c r="C17" s="35">
        <v>44.6</v>
      </c>
      <c r="D17" s="136">
        <v>83.7</v>
      </c>
      <c r="E17" s="136">
        <v>39.1</v>
      </c>
      <c r="F17" s="136">
        <v>26.8</v>
      </c>
    </row>
    <row r="18" spans="2:6" x14ac:dyDescent="0.25">
      <c r="B18" s="137" t="s">
        <v>122</v>
      </c>
      <c r="C18" s="36"/>
      <c r="D18" s="135"/>
      <c r="E18" s="135"/>
      <c r="F18" s="135"/>
    </row>
    <row r="19" spans="2:6" x14ac:dyDescent="0.25">
      <c r="B19" s="139" t="s">
        <v>123</v>
      </c>
      <c r="C19" s="35">
        <v>33.4</v>
      </c>
      <c r="D19" s="136">
        <v>78.099999999999994</v>
      </c>
      <c r="E19" s="136">
        <v>24.2</v>
      </c>
      <c r="F19" s="136">
        <v>19.399999999999999</v>
      </c>
    </row>
    <row r="20" spans="2:6" x14ac:dyDescent="0.25">
      <c r="B20" s="139" t="s">
        <v>98</v>
      </c>
      <c r="C20" s="35">
        <v>36.1</v>
      </c>
      <c r="D20" s="136">
        <v>85.9</v>
      </c>
      <c r="E20" s="136">
        <v>32</v>
      </c>
      <c r="F20" s="136">
        <v>23.8</v>
      </c>
    </row>
    <row r="21" spans="2:6" x14ac:dyDescent="0.25">
      <c r="B21" s="139" t="s">
        <v>99</v>
      </c>
      <c r="C21" s="35">
        <v>48.5</v>
      </c>
      <c r="D21" s="136">
        <v>89.2</v>
      </c>
      <c r="E21" s="136">
        <v>54.6</v>
      </c>
      <c r="F21" s="136">
        <v>30.8</v>
      </c>
    </row>
    <row r="22" spans="2:6" x14ac:dyDescent="0.25">
      <c r="B22" s="139" t="s">
        <v>100</v>
      </c>
      <c r="C22" s="35">
        <v>47.3</v>
      </c>
      <c r="D22" s="136">
        <v>92.3</v>
      </c>
      <c r="E22" s="136">
        <v>42.7</v>
      </c>
      <c r="F22" s="136">
        <v>39.700000000000003</v>
      </c>
    </row>
    <row r="23" spans="2:6" x14ac:dyDescent="0.25">
      <c r="B23" s="139" t="s">
        <v>101</v>
      </c>
      <c r="C23" s="35">
        <v>49.6</v>
      </c>
      <c r="D23" s="136">
        <v>71.7</v>
      </c>
      <c r="E23" s="136">
        <v>32.299999999999997</v>
      </c>
      <c r="F23" s="136">
        <v>18.399999999999999</v>
      </c>
    </row>
    <row r="24" spans="2:6" x14ac:dyDescent="0.25">
      <c r="B24" s="137" t="s">
        <v>124</v>
      </c>
      <c r="C24" s="138"/>
      <c r="D24" s="138"/>
      <c r="E24" s="137"/>
      <c r="F24" s="137"/>
    </row>
    <row r="25" spans="2:6" x14ac:dyDescent="0.25">
      <c r="B25" s="139" t="s">
        <v>117</v>
      </c>
      <c r="C25" s="140">
        <v>47.8</v>
      </c>
      <c r="D25" s="141">
        <v>85.5</v>
      </c>
      <c r="E25" s="141">
        <v>42.3</v>
      </c>
      <c r="F25" s="141">
        <v>30.2</v>
      </c>
    </row>
    <row r="26" spans="2:6" x14ac:dyDescent="0.25">
      <c r="B26" s="139" t="s">
        <v>118</v>
      </c>
      <c r="C26" s="140">
        <v>36.4</v>
      </c>
      <c r="D26" s="141">
        <v>79.3</v>
      </c>
      <c r="E26" s="141">
        <v>30.8</v>
      </c>
      <c r="F26" s="141">
        <v>18.2</v>
      </c>
    </row>
    <row r="27" spans="2:6" x14ac:dyDescent="0.25">
      <c r="B27" s="145" t="s">
        <v>222</v>
      </c>
      <c r="C27" s="44"/>
      <c r="D27" s="44"/>
    </row>
    <row r="28" spans="2:6" x14ac:dyDescent="0.25">
      <c r="B28" s="43"/>
    </row>
  </sheetData>
  <mergeCells count="2">
    <mergeCell ref="B6:B8"/>
    <mergeCell ref="C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C61C-3501-40BD-8088-686D7BFE5792}">
  <dimension ref="B1:R33"/>
  <sheetViews>
    <sheetView topLeftCell="A4" workbookViewId="0"/>
  </sheetViews>
  <sheetFormatPr defaultRowHeight="15" x14ac:dyDescent="0.25"/>
  <sheetData>
    <row r="1" spans="2:18" x14ac:dyDescent="0.25">
      <c r="B1" t="s">
        <v>520</v>
      </c>
    </row>
    <row r="13" spans="2:18" x14ac:dyDescent="0.25">
      <c r="O13" t="s">
        <v>537</v>
      </c>
    </row>
    <row r="14" spans="2:18" x14ac:dyDescent="0.25">
      <c r="Q14" t="s">
        <v>535</v>
      </c>
      <c r="R14" t="s">
        <v>536</v>
      </c>
    </row>
    <row r="15" spans="2:18" x14ac:dyDescent="0.25">
      <c r="O15" t="s">
        <v>161</v>
      </c>
      <c r="P15">
        <v>10</v>
      </c>
      <c r="Q15">
        <v>7</v>
      </c>
      <c r="R15">
        <v>3</v>
      </c>
    </row>
    <row r="16" spans="2:18" x14ac:dyDescent="0.25">
      <c r="O16" t="s">
        <v>160</v>
      </c>
      <c r="P16">
        <v>21</v>
      </c>
      <c r="Q16">
        <v>15</v>
      </c>
      <c r="R16">
        <v>6</v>
      </c>
    </row>
    <row r="17" spans="16:18" x14ac:dyDescent="0.25">
      <c r="P17">
        <v>32.25</v>
      </c>
      <c r="Q17">
        <v>31.8</v>
      </c>
      <c r="R17">
        <v>33.299999999999997</v>
      </c>
    </row>
    <row r="33" spans="2:2" x14ac:dyDescent="0.25">
      <c r="B33" t="s">
        <v>163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467D-6DC0-4B6F-B621-7D972A6B1E97}">
  <dimension ref="B2:N9"/>
  <sheetViews>
    <sheetView workbookViewId="0"/>
  </sheetViews>
  <sheetFormatPr defaultRowHeight="15" x14ac:dyDescent="0.25"/>
  <cols>
    <col min="2" max="2" width="41.7109375" customWidth="1"/>
    <col min="3" max="14" width="7.7109375" customWidth="1"/>
  </cols>
  <sheetData>
    <row r="2" spans="2:14" x14ac:dyDescent="0.25">
      <c r="B2" s="74" t="s">
        <v>223</v>
      </c>
    </row>
    <row r="4" spans="2:14" x14ac:dyDescent="0.25">
      <c r="B4" s="469"/>
      <c r="C4" s="466" t="s">
        <v>1</v>
      </c>
      <c r="D4" s="467"/>
      <c r="E4" s="467"/>
      <c r="F4" s="467"/>
      <c r="G4" s="467"/>
      <c r="H4" s="468"/>
      <c r="I4" s="466" t="s">
        <v>2</v>
      </c>
      <c r="J4" s="467"/>
      <c r="K4" s="467"/>
      <c r="L4" s="467"/>
      <c r="M4" s="467"/>
      <c r="N4" s="468"/>
    </row>
    <row r="5" spans="2:14" x14ac:dyDescent="0.25">
      <c r="B5" s="470"/>
      <c r="C5" s="147">
        <v>2017</v>
      </c>
      <c r="D5" s="147">
        <v>2018</v>
      </c>
      <c r="E5" s="147">
        <v>2019</v>
      </c>
      <c r="F5" s="147">
        <v>2020</v>
      </c>
      <c r="G5" s="147">
        <v>2021</v>
      </c>
      <c r="H5" s="147">
        <v>2022</v>
      </c>
      <c r="I5" s="147">
        <v>2017</v>
      </c>
      <c r="J5" s="147">
        <v>2018</v>
      </c>
      <c r="K5" s="147">
        <v>2019</v>
      </c>
      <c r="L5" s="147">
        <v>2020</v>
      </c>
      <c r="M5" s="147">
        <v>2021</v>
      </c>
      <c r="N5" s="147">
        <v>2022</v>
      </c>
    </row>
    <row r="6" spans="2:14" x14ac:dyDescent="0.25">
      <c r="B6" s="7" t="s">
        <v>125</v>
      </c>
      <c r="C6" s="1">
        <v>18.899999999999999</v>
      </c>
      <c r="D6" s="1">
        <v>18.7</v>
      </c>
      <c r="E6" s="1">
        <v>17.2</v>
      </c>
      <c r="F6" s="1">
        <v>18.899999999999999</v>
      </c>
      <c r="G6" s="1">
        <v>20.100000000000001</v>
      </c>
      <c r="H6" s="1">
        <v>20.8</v>
      </c>
      <c r="I6" s="1">
        <v>18.100000000000001</v>
      </c>
      <c r="J6" s="1">
        <v>17.600000000000001</v>
      </c>
      <c r="K6" s="1">
        <v>16.600000000000001</v>
      </c>
      <c r="L6" s="1">
        <v>18.5</v>
      </c>
      <c r="M6" s="1">
        <v>20.5</v>
      </c>
      <c r="N6" s="50">
        <v>21.1</v>
      </c>
    </row>
    <row r="7" spans="2:14" ht="19.5" customHeight="1" x14ac:dyDescent="0.25">
      <c r="B7" s="7" t="s">
        <v>126</v>
      </c>
      <c r="C7" s="1">
        <v>42.9</v>
      </c>
      <c r="D7" s="1">
        <v>42.2</v>
      </c>
      <c r="E7" s="1">
        <v>40.5</v>
      </c>
      <c r="F7" s="1">
        <v>41.6</v>
      </c>
      <c r="G7" s="1">
        <v>31.3</v>
      </c>
      <c r="H7" s="1">
        <v>30.2</v>
      </c>
      <c r="I7" s="1">
        <v>33.299999999999997</v>
      </c>
      <c r="J7" s="1">
        <v>31.3</v>
      </c>
      <c r="K7" s="1">
        <v>29.7</v>
      </c>
      <c r="L7" s="1">
        <v>34.799999999999997</v>
      </c>
      <c r="M7" s="1">
        <v>24.5</v>
      </c>
      <c r="N7" s="50">
        <v>23.7</v>
      </c>
    </row>
    <row r="8" spans="2:14" ht="30" x14ac:dyDescent="0.25">
      <c r="B8" s="7" t="s">
        <v>127</v>
      </c>
      <c r="C8" s="1">
        <v>61.8</v>
      </c>
      <c r="D8" s="1">
        <v>60.8</v>
      </c>
      <c r="E8" s="1">
        <v>57.7</v>
      </c>
      <c r="F8" s="1">
        <v>60.6</v>
      </c>
      <c r="G8" s="1">
        <v>51.4</v>
      </c>
      <c r="H8" s="1">
        <v>50.9</v>
      </c>
      <c r="I8" s="1">
        <v>51.5</v>
      </c>
      <c r="J8" s="1">
        <v>48.9</v>
      </c>
      <c r="K8" s="1">
        <v>46.3</v>
      </c>
      <c r="L8" s="1">
        <v>53.3</v>
      </c>
      <c r="M8" s="1">
        <v>51.4</v>
      </c>
      <c r="N8" s="50">
        <v>44.7</v>
      </c>
    </row>
    <row r="9" spans="2:14" x14ac:dyDescent="0.25">
      <c r="B9" s="146" t="s">
        <v>224</v>
      </c>
    </row>
  </sheetData>
  <mergeCells count="3">
    <mergeCell ref="I4:N4"/>
    <mergeCell ref="C4:H4"/>
    <mergeCell ref="B4:B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73CE-1317-4070-A971-12A49EA851D6}">
  <dimension ref="B2:G8"/>
  <sheetViews>
    <sheetView workbookViewId="0">
      <selection activeCell="A31" sqref="A31"/>
    </sheetView>
  </sheetViews>
  <sheetFormatPr defaultRowHeight="15" x14ac:dyDescent="0.25"/>
  <cols>
    <col min="3" max="3" width="23.7109375" customWidth="1"/>
    <col min="4" max="4" width="29.5703125" customWidth="1"/>
    <col min="5" max="5" width="13.7109375" customWidth="1"/>
    <col min="6" max="6" width="13.5703125" customWidth="1"/>
    <col min="7" max="7" width="12.5703125" customWidth="1"/>
  </cols>
  <sheetData>
    <row r="2" spans="2:7" ht="15.75" thickBot="1" x14ac:dyDescent="0.3">
      <c r="B2" s="76" t="s">
        <v>225</v>
      </c>
    </row>
    <row r="3" spans="2:7" ht="70.5" customHeight="1" thickBot="1" x14ac:dyDescent="0.3">
      <c r="B3" s="354"/>
      <c r="C3" s="354" t="s">
        <v>226</v>
      </c>
      <c r="D3" s="354" t="s">
        <v>227</v>
      </c>
      <c r="E3" s="356" t="s">
        <v>228</v>
      </c>
      <c r="F3" s="357"/>
      <c r="G3" s="202"/>
    </row>
    <row r="4" spans="2:7" ht="15" customHeight="1" thickBot="1" x14ac:dyDescent="0.3">
      <c r="B4" s="355"/>
      <c r="C4" s="355"/>
      <c r="D4" s="355"/>
      <c r="E4" s="152" t="s">
        <v>229</v>
      </c>
      <c r="F4" s="152" t="s">
        <v>230</v>
      </c>
      <c r="G4" s="152" t="s">
        <v>0</v>
      </c>
    </row>
    <row r="5" spans="2:7" ht="15.75" thickBot="1" x14ac:dyDescent="0.3">
      <c r="B5" s="134" t="s">
        <v>29</v>
      </c>
      <c r="C5" s="150">
        <v>4.0999999999999996</v>
      </c>
      <c r="D5" s="150">
        <v>85.4</v>
      </c>
      <c r="E5" s="150">
        <v>93.4</v>
      </c>
      <c r="F5" s="150">
        <v>6.6</v>
      </c>
      <c r="G5" s="150">
        <v>100</v>
      </c>
    </row>
    <row r="6" spans="2:7" ht="15.75" thickBot="1" x14ac:dyDescent="0.3">
      <c r="B6" s="134" t="s">
        <v>2</v>
      </c>
      <c r="C6" s="150">
        <v>3.8</v>
      </c>
      <c r="D6" s="150">
        <v>86</v>
      </c>
      <c r="E6" s="150">
        <v>93.3</v>
      </c>
      <c r="F6" s="150">
        <v>6.7</v>
      </c>
      <c r="G6" s="150">
        <v>100</v>
      </c>
    </row>
    <row r="7" spans="2:7" ht="15.75" thickBot="1" x14ac:dyDescent="0.3">
      <c r="B7" s="134" t="s">
        <v>1</v>
      </c>
      <c r="C7" s="150">
        <v>4.8</v>
      </c>
      <c r="D7" s="150">
        <v>84.3</v>
      </c>
      <c r="E7" s="150">
        <v>93.7</v>
      </c>
      <c r="F7" s="150">
        <v>6.3</v>
      </c>
      <c r="G7" s="150">
        <v>100</v>
      </c>
    </row>
    <row r="8" spans="2:7" x14ac:dyDescent="0.25">
      <c r="B8" s="353" t="s">
        <v>209</v>
      </c>
      <c r="C8" s="353"/>
      <c r="G8" s="35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BE89-40AC-4799-A503-4B048FD38E1A}">
  <dimension ref="B2:E15"/>
  <sheetViews>
    <sheetView workbookViewId="0">
      <selection activeCell="B2" sqref="B2"/>
    </sheetView>
  </sheetViews>
  <sheetFormatPr defaultRowHeight="15" x14ac:dyDescent="0.25"/>
  <cols>
    <col min="2" max="2" width="22.42578125" customWidth="1"/>
    <col min="3" max="3" width="15.42578125" customWidth="1"/>
    <col min="4" max="4" width="18.85546875" customWidth="1"/>
    <col min="5" max="5" width="17.85546875" customWidth="1"/>
  </cols>
  <sheetData>
    <row r="2" spans="2:5" ht="15.75" thickBot="1" x14ac:dyDescent="0.3">
      <c r="B2" s="76" t="s">
        <v>231</v>
      </c>
    </row>
    <row r="3" spans="2:5" ht="15.75" thickBot="1" x14ac:dyDescent="0.3">
      <c r="B3" s="153"/>
      <c r="C3" s="471" t="s">
        <v>233</v>
      </c>
      <c r="D3" s="472"/>
      <c r="E3" s="473"/>
    </row>
    <row r="4" spans="2:5" ht="15.75" thickBot="1" x14ac:dyDescent="0.3">
      <c r="B4" s="154" t="s">
        <v>232</v>
      </c>
      <c r="C4" s="151" t="s">
        <v>0</v>
      </c>
      <c r="D4" s="149" t="s">
        <v>117</v>
      </c>
      <c r="E4" s="149" t="s">
        <v>118</v>
      </c>
    </row>
    <row r="5" spans="2:5" ht="15.75" thickBot="1" x14ac:dyDescent="0.3">
      <c r="B5" s="155" t="s">
        <v>234</v>
      </c>
      <c r="C5" s="156">
        <v>53.4</v>
      </c>
      <c r="D5" s="118">
        <v>56.6</v>
      </c>
      <c r="E5" s="118">
        <v>44.7</v>
      </c>
    </row>
    <row r="6" spans="2:5" ht="15.75" thickBot="1" x14ac:dyDescent="0.3">
      <c r="B6" s="155" t="s">
        <v>235</v>
      </c>
      <c r="C6" s="156">
        <v>37.6</v>
      </c>
      <c r="D6" s="118">
        <v>36.200000000000003</v>
      </c>
      <c r="E6" s="118">
        <v>41.5</v>
      </c>
    </row>
    <row r="7" spans="2:5" ht="15.75" thickBot="1" x14ac:dyDescent="0.3">
      <c r="B7" s="155" t="s">
        <v>236</v>
      </c>
      <c r="C7" s="156">
        <v>9.9</v>
      </c>
      <c r="D7" s="118">
        <v>10.4</v>
      </c>
      <c r="E7" s="118">
        <v>8.5</v>
      </c>
    </row>
    <row r="8" spans="2:5" ht="15.75" thickBot="1" x14ac:dyDescent="0.3">
      <c r="B8" s="155" t="s">
        <v>237</v>
      </c>
      <c r="C8" s="156">
        <v>33.700000000000003</v>
      </c>
      <c r="D8" s="118">
        <v>35.9</v>
      </c>
      <c r="E8" s="118">
        <v>27.7</v>
      </c>
    </row>
    <row r="9" spans="2:5" ht="15.75" thickBot="1" x14ac:dyDescent="0.3">
      <c r="B9" s="155" t="s">
        <v>238</v>
      </c>
      <c r="C9" s="156">
        <v>31.3</v>
      </c>
      <c r="D9" s="118">
        <v>34.299999999999997</v>
      </c>
      <c r="E9" s="118">
        <v>23.2</v>
      </c>
    </row>
    <row r="10" spans="2:5" ht="15.75" thickBot="1" x14ac:dyDescent="0.3">
      <c r="B10" s="155" t="s">
        <v>239</v>
      </c>
      <c r="C10" s="156">
        <v>8.6</v>
      </c>
      <c r="D10" s="118">
        <v>9.1999999999999993</v>
      </c>
      <c r="E10" s="118">
        <v>7</v>
      </c>
    </row>
    <row r="11" spans="2:5" ht="30.75" thickBot="1" x14ac:dyDescent="0.3">
      <c r="B11" s="155" t="s">
        <v>240</v>
      </c>
      <c r="C11" s="156">
        <v>1.5</v>
      </c>
      <c r="D11" s="118">
        <v>1.7</v>
      </c>
      <c r="E11" s="118">
        <v>0.8</v>
      </c>
    </row>
    <row r="12" spans="2:5" ht="15.75" thickBot="1" x14ac:dyDescent="0.3">
      <c r="B12" s="155" t="s">
        <v>241</v>
      </c>
      <c r="C12" s="156">
        <v>1.1000000000000001</v>
      </c>
      <c r="D12" s="118">
        <v>1</v>
      </c>
      <c r="E12" s="118">
        <v>1.3</v>
      </c>
    </row>
    <row r="13" spans="2:5" ht="15.75" thickBot="1" x14ac:dyDescent="0.3">
      <c r="B13" s="155" t="s">
        <v>242</v>
      </c>
      <c r="C13" s="156">
        <v>2.6</v>
      </c>
      <c r="D13" s="118">
        <v>3.2</v>
      </c>
      <c r="E13" s="118">
        <v>0.9</v>
      </c>
    </row>
    <row r="14" spans="2:5" x14ac:dyDescent="0.25">
      <c r="B14" s="474" t="s">
        <v>119</v>
      </c>
      <c r="C14" s="474"/>
      <c r="D14" s="474"/>
      <c r="E14" s="474"/>
    </row>
    <row r="15" spans="2:5" x14ac:dyDescent="0.25">
      <c r="B15" s="157"/>
    </row>
  </sheetData>
  <mergeCells count="2">
    <mergeCell ref="C3:E3"/>
    <mergeCell ref="B14:E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C1A3-234F-4E44-AF34-90D64E6F9586}">
  <dimension ref="B2:D7"/>
  <sheetViews>
    <sheetView workbookViewId="0"/>
  </sheetViews>
  <sheetFormatPr defaultRowHeight="15" x14ac:dyDescent="0.25"/>
  <sheetData>
    <row r="2" spans="2:4" x14ac:dyDescent="0.25">
      <c r="B2" t="s">
        <v>540</v>
      </c>
    </row>
    <row r="4" spans="2:4" x14ac:dyDescent="0.25">
      <c r="C4" s="46"/>
      <c r="D4" s="250" t="s">
        <v>28</v>
      </c>
    </row>
    <row r="5" spans="2:4" x14ac:dyDescent="0.25">
      <c r="C5" s="46" t="s">
        <v>1</v>
      </c>
      <c r="D5" s="1">
        <v>17</v>
      </c>
    </row>
    <row r="6" spans="2:4" x14ac:dyDescent="0.25">
      <c r="C6" s="46" t="s">
        <v>541</v>
      </c>
      <c r="D6" s="1">
        <v>24</v>
      </c>
    </row>
    <row r="7" spans="2:4" x14ac:dyDescent="0.25">
      <c r="C7" t="s">
        <v>542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5DAE-5208-47A8-B6B4-61FF182A79C7}">
  <dimension ref="B2:F9"/>
  <sheetViews>
    <sheetView workbookViewId="0"/>
  </sheetViews>
  <sheetFormatPr defaultRowHeight="15" x14ac:dyDescent="0.25"/>
  <cols>
    <col min="2" max="2" width="25.7109375" customWidth="1"/>
  </cols>
  <sheetData>
    <row r="2" spans="2:6" x14ac:dyDescent="0.25">
      <c r="B2" s="158" t="s">
        <v>539</v>
      </c>
    </row>
    <row r="4" spans="2:6" x14ac:dyDescent="0.25">
      <c r="B4" s="161" t="s">
        <v>538</v>
      </c>
    </row>
    <row r="5" spans="2:6" x14ac:dyDescent="0.25">
      <c r="B5" s="476"/>
      <c r="C5" s="475" t="s">
        <v>1</v>
      </c>
      <c r="D5" s="475"/>
      <c r="E5" s="475" t="s">
        <v>2</v>
      </c>
      <c r="F5" s="475"/>
    </row>
    <row r="6" spans="2:6" x14ac:dyDescent="0.25">
      <c r="B6" s="477"/>
      <c r="C6" s="162">
        <v>2020</v>
      </c>
      <c r="D6" s="162">
        <v>2024</v>
      </c>
      <c r="E6" s="162">
        <v>2020</v>
      </c>
      <c r="F6" s="162">
        <v>2024</v>
      </c>
    </row>
    <row r="7" spans="2:6" x14ac:dyDescent="0.25">
      <c r="B7" s="50" t="s">
        <v>243</v>
      </c>
      <c r="C7" s="50">
        <v>44</v>
      </c>
      <c r="D7" s="50">
        <v>53</v>
      </c>
      <c r="E7" s="50">
        <v>54</v>
      </c>
      <c r="F7" s="50">
        <v>65</v>
      </c>
    </row>
    <row r="8" spans="2:6" x14ac:dyDescent="0.25">
      <c r="B8" s="50" t="s">
        <v>244</v>
      </c>
      <c r="C8" s="50">
        <v>66</v>
      </c>
      <c r="D8" s="50">
        <v>62</v>
      </c>
      <c r="E8" s="50">
        <v>61</v>
      </c>
      <c r="F8" s="50">
        <v>58</v>
      </c>
    </row>
    <row r="9" spans="2:6" x14ac:dyDescent="0.25">
      <c r="B9" t="s">
        <v>245</v>
      </c>
    </row>
  </sheetData>
  <mergeCells count="3">
    <mergeCell ref="C5:D5"/>
    <mergeCell ref="E5:F5"/>
    <mergeCell ref="B5:B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D6A4-A02E-4B46-BEF2-BDB74D112A40}">
  <dimension ref="B2:F12"/>
  <sheetViews>
    <sheetView workbookViewId="0">
      <selection activeCell="B2" sqref="B2"/>
    </sheetView>
  </sheetViews>
  <sheetFormatPr defaultRowHeight="15" x14ac:dyDescent="0.25"/>
  <cols>
    <col min="2" max="2" width="26.42578125" customWidth="1"/>
    <col min="3" max="5" width="12.7109375" customWidth="1"/>
    <col min="6" max="6" width="12.85546875" customWidth="1"/>
  </cols>
  <sheetData>
    <row r="2" spans="2:6" ht="15.75" x14ac:dyDescent="0.25">
      <c r="B2" s="163" t="s">
        <v>552</v>
      </c>
    </row>
    <row r="4" spans="2:6" ht="15.75" x14ac:dyDescent="0.25">
      <c r="B4" s="164" t="s">
        <v>246</v>
      </c>
    </row>
    <row r="5" spans="2:6" x14ac:dyDescent="0.25">
      <c r="B5" s="478"/>
      <c r="C5" s="479" t="s">
        <v>247</v>
      </c>
      <c r="D5" s="479"/>
      <c r="E5" s="479" t="s">
        <v>129</v>
      </c>
      <c r="F5" s="479"/>
    </row>
    <row r="6" spans="2:6" x14ac:dyDescent="0.25">
      <c r="B6" s="478"/>
      <c r="C6" s="165">
        <v>2020</v>
      </c>
      <c r="D6" s="165">
        <v>2024</v>
      </c>
      <c r="E6" s="165">
        <v>2020</v>
      </c>
      <c r="F6" s="165">
        <v>2024</v>
      </c>
    </row>
    <row r="7" spans="2:6" x14ac:dyDescent="0.25">
      <c r="B7" s="45" t="s">
        <v>248</v>
      </c>
      <c r="C7" s="1">
        <v>7</v>
      </c>
      <c r="D7" s="1">
        <v>8</v>
      </c>
      <c r="E7" s="1">
        <v>10</v>
      </c>
      <c r="F7" s="1">
        <v>13</v>
      </c>
    </row>
    <row r="8" spans="2:6" x14ac:dyDescent="0.25">
      <c r="B8" s="45" t="s">
        <v>243</v>
      </c>
      <c r="C8" s="1">
        <v>15</v>
      </c>
      <c r="D8" s="1">
        <v>12</v>
      </c>
      <c r="E8" s="1">
        <v>22</v>
      </c>
      <c r="F8" s="1">
        <v>16</v>
      </c>
    </row>
    <row r="9" spans="2:6" x14ac:dyDescent="0.25">
      <c r="B9" s="45" t="s">
        <v>244</v>
      </c>
      <c r="C9" s="1">
        <v>63</v>
      </c>
      <c r="D9" s="1">
        <v>39</v>
      </c>
      <c r="E9" s="1">
        <v>58</v>
      </c>
      <c r="F9" s="1">
        <v>30</v>
      </c>
    </row>
    <row r="10" spans="2:6" x14ac:dyDescent="0.25">
      <c r="B10" s="45" t="s">
        <v>249</v>
      </c>
      <c r="C10" s="1">
        <v>30</v>
      </c>
      <c r="D10" s="1">
        <v>4</v>
      </c>
      <c r="E10" s="1">
        <v>31</v>
      </c>
      <c r="F10" s="1">
        <v>4</v>
      </c>
    </row>
    <row r="11" spans="2:6" x14ac:dyDescent="0.25">
      <c r="B11" s="45" t="s">
        <v>250</v>
      </c>
      <c r="C11" s="1">
        <v>23</v>
      </c>
      <c r="D11" s="1">
        <v>38</v>
      </c>
      <c r="E11" s="1">
        <v>24</v>
      </c>
      <c r="F11" s="1">
        <v>37</v>
      </c>
    </row>
    <row r="12" spans="2:6" x14ac:dyDescent="0.25">
      <c r="B12" s="166" t="s">
        <v>251</v>
      </c>
    </row>
  </sheetData>
  <mergeCells count="3">
    <mergeCell ref="B5:B6"/>
    <mergeCell ref="C5:D5"/>
    <mergeCell ref="E5:F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B651-2096-42C9-A573-05A09072A4CD}">
  <dimension ref="B2:G8"/>
  <sheetViews>
    <sheetView workbookViewId="0"/>
  </sheetViews>
  <sheetFormatPr defaultRowHeight="15" x14ac:dyDescent="0.25"/>
  <cols>
    <col min="5" max="5" width="12.7109375" customWidth="1"/>
    <col min="6" max="6" width="15" customWidth="1"/>
    <col min="7" max="7" width="25.140625" customWidth="1"/>
    <col min="8" max="8" width="21.85546875" customWidth="1"/>
  </cols>
  <sheetData>
    <row r="2" spans="2:7" x14ac:dyDescent="0.25">
      <c r="B2" s="47" t="s">
        <v>554</v>
      </c>
    </row>
    <row r="3" spans="2:7" x14ac:dyDescent="0.25">
      <c r="B3" s="1"/>
      <c r="C3" s="46" t="s">
        <v>544</v>
      </c>
      <c r="D3" s="46" t="s">
        <v>543</v>
      </c>
      <c r="E3" s="46" t="s">
        <v>545</v>
      </c>
      <c r="F3" s="46" t="s">
        <v>546</v>
      </c>
      <c r="G3" s="46" t="s">
        <v>547</v>
      </c>
    </row>
    <row r="4" spans="2:7" x14ac:dyDescent="0.25">
      <c r="B4" s="46" t="s">
        <v>0</v>
      </c>
      <c r="C4" s="1">
        <v>10</v>
      </c>
      <c r="D4" s="1">
        <v>14</v>
      </c>
      <c r="E4" s="1">
        <v>34</v>
      </c>
      <c r="F4" s="1">
        <v>4</v>
      </c>
      <c r="G4" s="1">
        <v>37</v>
      </c>
    </row>
    <row r="5" spans="2:7" x14ac:dyDescent="0.25">
      <c r="B5" s="46" t="s">
        <v>2</v>
      </c>
      <c r="C5" s="1">
        <v>13</v>
      </c>
      <c r="D5" s="1">
        <v>16</v>
      </c>
      <c r="E5" s="1">
        <v>30</v>
      </c>
      <c r="F5" s="1">
        <v>4</v>
      </c>
      <c r="G5" s="1">
        <v>37</v>
      </c>
    </row>
    <row r="6" spans="2:7" x14ac:dyDescent="0.25">
      <c r="B6" s="46" t="s">
        <v>3</v>
      </c>
      <c r="C6" s="1">
        <v>8</v>
      </c>
      <c r="D6" s="1">
        <v>12</v>
      </c>
      <c r="E6" s="1">
        <v>39</v>
      </c>
      <c r="F6" s="1">
        <v>6</v>
      </c>
      <c r="G6" s="1">
        <v>38</v>
      </c>
    </row>
    <row r="8" spans="2:7" x14ac:dyDescent="0.25">
      <c r="B8" t="s">
        <v>542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9285-ECA2-4A84-92C4-0D717AEDFF8B}">
  <dimension ref="B2:D7"/>
  <sheetViews>
    <sheetView workbookViewId="0">
      <selection activeCell="H16" sqref="H16"/>
    </sheetView>
  </sheetViews>
  <sheetFormatPr defaultRowHeight="15" x14ac:dyDescent="0.25"/>
  <cols>
    <col min="2" max="2" width="19.85546875" customWidth="1"/>
  </cols>
  <sheetData>
    <row r="2" spans="2:4" x14ac:dyDescent="0.25">
      <c r="B2" s="47" t="s">
        <v>551</v>
      </c>
    </row>
    <row r="3" spans="2:4" x14ac:dyDescent="0.25">
      <c r="B3" s="1"/>
      <c r="C3" s="46" t="s">
        <v>105</v>
      </c>
      <c r="D3" s="46" t="s">
        <v>129</v>
      </c>
    </row>
    <row r="4" spans="2:4" x14ac:dyDescent="0.25">
      <c r="B4" s="46" t="s">
        <v>548</v>
      </c>
      <c r="C4" s="1">
        <v>72</v>
      </c>
      <c r="D4" s="1">
        <v>81</v>
      </c>
    </row>
    <row r="5" spans="2:4" x14ac:dyDescent="0.25">
      <c r="B5" s="46" t="s">
        <v>549</v>
      </c>
      <c r="C5" s="1">
        <v>40</v>
      </c>
      <c r="D5" s="1">
        <v>60</v>
      </c>
    </row>
    <row r="6" spans="2:4" x14ac:dyDescent="0.25">
      <c r="B6" s="46" t="s">
        <v>550</v>
      </c>
      <c r="C6" s="1">
        <v>48</v>
      </c>
      <c r="D6" s="1">
        <v>52</v>
      </c>
    </row>
    <row r="7" spans="2:4" x14ac:dyDescent="0.25">
      <c r="B7" s="126" t="s">
        <v>542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8D28-649C-408C-A253-A64E0C331A3A}">
  <dimension ref="B3:E11"/>
  <sheetViews>
    <sheetView workbookViewId="0">
      <selection activeCell="B3" sqref="B3"/>
    </sheetView>
  </sheetViews>
  <sheetFormatPr defaultRowHeight="15" x14ac:dyDescent="0.25"/>
  <cols>
    <col min="2" max="2" width="16.85546875" customWidth="1"/>
    <col min="3" max="3" width="17.85546875" customWidth="1"/>
    <col min="4" max="4" width="17.5703125" customWidth="1"/>
    <col min="5" max="5" width="30" customWidth="1"/>
  </cols>
  <sheetData>
    <row r="3" spans="2:5" ht="15.75" x14ac:dyDescent="0.25">
      <c r="B3" s="173" t="s">
        <v>553</v>
      </c>
    </row>
    <row r="4" spans="2:5" ht="15.75" thickBot="1" x14ac:dyDescent="0.3">
      <c r="B4" s="76"/>
    </row>
    <row r="5" spans="2:5" ht="15.75" thickBot="1" x14ac:dyDescent="0.3">
      <c r="B5" s="169"/>
      <c r="C5" s="170" t="s">
        <v>252</v>
      </c>
      <c r="D5" s="170" t="s">
        <v>253</v>
      </c>
      <c r="E5" s="170" t="s">
        <v>254</v>
      </c>
    </row>
    <row r="6" spans="2:5" ht="15.75" thickBot="1" x14ac:dyDescent="0.3">
      <c r="B6" s="78" t="s">
        <v>255</v>
      </c>
      <c r="C6" s="80">
        <v>39758</v>
      </c>
      <c r="D6" s="80">
        <v>27003</v>
      </c>
      <c r="E6" s="80">
        <v>-12755</v>
      </c>
    </row>
    <row r="7" spans="2:5" ht="15.75" thickBot="1" x14ac:dyDescent="0.3">
      <c r="B7" s="78" t="s">
        <v>256</v>
      </c>
      <c r="C7" s="80">
        <v>58285</v>
      </c>
      <c r="D7" s="80">
        <v>28373</v>
      </c>
      <c r="E7" s="80">
        <v>-29912</v>
      </c>
    </row>
    <row r="8" spans="2:5" ht="15.75" thickBot="1" x14ac:dyDescent="0.3">
      <c r="B8" s="78" t="s">
        <v>257</v>
      </c>
      <c r="C8" s="80">
        <v>84502</v>
      </c>
      <c r="D8" s="80">
        <v>43736</v>
      </c>
      <c r="E8" s="80">
        <v>-40765</v>
      </c>
    </row>
    <row r="9" spans="2:5" ht="15.75" thickBot="1" x14ac:dyDescent="0.3">
      <c r="B9" s="78" t="s">
        <v>258</v>
      </c>
      <c r="C9" s="80">
        <v>123072</v>
      </c>
      <c r="D9" s="80">
        <v>93418</v>
      </c>
      <c r="E9" s="80">
        <v>-29654</v>
      </c>
    </row>
    <row r="10" spans="2:5" ht="15.75" thickBot="1" x14ac:dyDescent="0.3">
      <c r="B10" s="78" t="s">
        <v>259</v>
      </c>
      <c r="C10" s="80">
        <v>404460</v>
      </c>
      <c r="D10" s="80">
        <v>308935</v>
      </c>
      <c r="E10" s="80">
        <v>-95525</v>
      </c>
    </row>
    <row r="11" spans="2:5" x14ac:dyDescent="0.25">
      <c r="B11" s="171" t="s">
        <v>260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F06B-5BE9-41A8-8373-748AC5288E5E}">
  <dimension ref="B2:E12"/>
  <sheetViews>
    <sheetView workbookViewId="0">
      <selection activeCell="B2" sqref="B2"/>
    </sheetView>
  </sheetViews>
  <sheetFormatPr defaultRowHeight="15" x14ac:dyDescent="0.25"/>
  <cols>
    <col min="2" max="2" width="48" customWidth="1"/>
    <col min="3" max="3" width="19.42578125" customWidth="1"/>
    <col min="4" max="4" width="25.5703125" customWidth="1"/>
  </cols>
  <sheetData>
    <row r="2" spans="2:5" ht="15.75" x14ac:dyDescent="0.25">
      <c r="B2" s="168" t="s">
        <v>555</v>
      </c>
    </row>
    <row r="3" spans="2:5" ht="15.75" thickBot="1" x14ac:dyDescent="0.3">
      <c r="B3" s="76"/>
    </row>
    <row r="4" spans="2:5" ht="15.75" thickBot="1" x14ac:dyDescent="0.3">
      <c r="B4" s="174" t="s">
        <v>162</v>
      </c>
      <c r="C4" s="175" t="s">
        <v>261</v>
      </c>
      <c r="D4" s="175" t="s">
        <v>262</v>
      </c>
      <c r="E4" s="175" t="s">
        <v>0</v>
      </c>
    </row>
    <row r="5" spans="2:5" ht="15.75" thickBot="1" x14ac:dyDescent="0.3">
      <c r="B5" s="148" t="s">
        <v>263</v>
      </c>
      <c r="C5" s="93">
        <v>66.599999999999994</v>
      </c>
      <c r="D5" s="93">
        <v>64.900000000000006</v>
      </c>
      <c r="E5" s="93">
        <v>65.400000000000006</v>
      </c>
    </row>
    <row r="6" spans="2:5" ht="24.95" customHeight="1" thickBot="1" x14ac:dyDescent="0.3">
      <c r="B6" s="176" t="s">
        <v>264</v>
      </c>
      <c r="C6" s="93">
        <v>1</v>
      </c>
      <c r="D6" s="93">
        <v>0.8</v>
      </c>
      <c r="E6" s="93">
        <v>0.8</v>
      </c>
    </row>
    <row r="7" spans="2:5" ht="24.95" customHeight="1" thickBot="1" x14ac:dyDescent="0.3">
      <c r="B7" s="176" t="s">
        <v>265</v>
      </c>
      <c r="C7" s="93">
        <v>2.5</v>
      </c>
      <c r="D7" s="93">
        <v>2.2000000000000002</v>
      </c>
      <c r="E7" s="93">
        <v>2.2999999999999998</v>
      </c>
    </row>
    <row r="8" spans="2:5" ht="24.95" customHeight="1" thickBot="1" x14ac:dyDescent="0.3">
      <c r="B8" s="176" t="s">
        <v>266</v>
      </c>
      <c r="C8" s="93">
        <v>15.4</v>
      </c>
      <c r="D8" s="93">
        <v>14.7</v>
      </c>
      <c r="E8" s="93">
        <v>14.9</v>
      </c>
    </row>
    <row r="9" spans="2:5" ht="24.95" customHeight="1" thickBot="1" x14ac:dyDescent="0.3">
      <c r="B9" s="176" t="s">
        <v>267</v>
      </c>
      <c r="C9" s="93">
        <v>5.5</v>
      </c>
      <c r="D9" s="93">
        <v>7.5</v>
      </c>
      <c r="E9" s="93">
        <v>6.9</v>
      </c>
    </row>
    <row r="10" spans="2:5" ht="24.95" customHeight="1" thickBot="1" x14ac:dyDescent="0.3">
      <c r="B10" s="176" t="s">
        <v>268</v>
      </c>
      <c r="C10" s="93">
        <v>8</v>
      </c>
      <c r="D10" s="93">
        <v>9.1999999999999993</v>
      </c>
      <c r="E10" s="93">
        <v>8.9</v>
      </c>
    </row>
    <row r="11" spans="2:5" ht="24.95" customHeight="1" thickBot="1" x14ac:dyDescent="0.3">
      <c r="B11" s="176" t="s">
        <v>269</v>
      </c>
      <c r="C11" s="93">
        <v>1.1000000000000001</v>
      </c>
      <c r="D11" s="93">
        <v>0.7</v>
      </c>
      <c r="E11" s="93">
        <v>0.8</v>
      </c>
    </row>
    <row r="12" spans="2:5" ht="24.95" customHeight="1" x14ac:dyDescent="0.25">
      <c r="B12" s="177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1443-AD54-4D5F-BB2B-18529897E532}">
  <dimension ref="B2:L8"/>
  <sheetViews>
    <sheetView topLeftCell="A2" workbookViewId="0">
      <selection activeCell="A23" sqref="A23"/>
    </sheetView>
  </sheetViews>
  <sheetFormatPr defaultRowHeight="15" x14ac:dyDescent="0.25"/>
  <sheetData>
    <row r="2" spans="2:12" ht="15.75" thickBot="1" x14ac:dyDescent="0.3">
      <c r="B2" s="74" t="s">
        <v>37</v>
      </c>
    </row>
    <row r="3" spans="2:12" ht="15.75" thickBot="1" x14ac:dyDescent="0.3">
      <c r="B3" s="62"/>
      <c r="C3" s="391" t="s">
        <v>30</v>
      </c>
      <c r="D3" s="392"/>
      <c r="E3" s="392"/>
      <c r="F3" s="392"/>
      <c r="G3" s="393"/>
      <c r="H3" s="391" t="s">
        <v>31</v>
      </c>
      <c r="I3" s="392"/>
      <c r="J3" s="392"/>
      <c r="K3" s="392"/>
      <c r="L3" s="393"/>
    </row>
    <row r="4" spans="2:12" ht="24" thickBot="1" x14ac:dyDescent="0.3">
      <c r="B4" s="63"/>
      <c r="C4" s="64">
        <v>1978</v>
      </c>
      <c r="D4" s="64">
        <v>1991</v>
      </c>
      <c r="E4" s="65">
        <v>2002</v>
      </c>
      <c r="F4" s="65">
        <v>2012</v>
      </c>
      <c r="G4" s="65">
        <v>2022</v>
      </c>
      <c r="H4" s="64">
        <v>1978</v>
      </c>
      <c r="I4" s="64">
        <v>1991</v>
      </c>
      <c r="J4" s="65">
        <v>2002</v>
      </c>
      <c r="K4" s="65">
        <v>2012</v>
      </c>
      <c r="L4" s="65">
        <v>2022</v>
      </c>
    </row>
    <row r="5" spans="2:12" ht="15.75" thickBot="1" x14ac:dyDescent="0.3">
      <c r="B5" s="66" t="s">
        <v>1</v>
      </c>
      <c r="C5" s="67">
        <v>2468350</v>
      </c>
      <c r="D5" s="67">
        <v>3668939</v>
      </c>
      <c r="E5" s="68" t="s">
        <v>32</v>
      </c>
      <c r="F5" s="69">
        <v>5451105</v>
      </c>
      <c r="G5" s="70">
        <v>6817068</v>
      </c>
      <c r="H5" s="71">
        <v>51</v>
      </c>
      <c r="I5" s="71">
        <v>51.2</v>
      </c>
      <c r="J5" s="72">
        <v>53.2</v>
      </c>
      <c r="K5" s="72">
        <v>51.8</v>
      </c>
      <c r="L5" s="72">
        <v>51.5</v>
      </c>
    </row>
    <row r="6" spans="2:12" ht="15.75" thickBot="1" x14ac:dyDescent="0.3">
      <c r="B6" s="66" t="s">
        <v>2</v>
      </c>
      <c r="C6" s="67">
        <v>2363177</v>
      </c>
      <c r="D6" s="67">
        <v>3488612</v>
      </c>
      <c r="E6" s="68" t="s">
        <v>33</v>
      </c>
      <c r="F6" s="69">
        <v>5064868</v>
      </c>
      <c r="G6" s="70">
        <v>6429326</v>
      </c>
      <c r="H6" s="71">
        <v>49</v>
      </c>
      <c r="I6" s="71">
        <v>48.8</v>
      </c>
      <c r="J6" s="72" t="s">
        <v>34</v>
      </c>
      <c r="K6" s="72">
        <v>48.2</v>
      </c>
      <c r="L6" s="72">
        <v>48.5</v>
      </c>
    </row>
    <row r="7" spans="2:12" ht="15.75" thickBot="1" x14ac:dyDescent="0.3">
      <c r="B7" s="66" t="s">
        <v>0</v>
      </c>
      <c r="C7" s="67">
        <v>4831527</v>
      </c>
      <c r="D7" s="67">
        <v>7157551</v>
      </c>
      <c r="E7" s="68" t="s">
        <v>35</v>
      </c>
      <c r="F7" s="69">
        <v>10515973</v>
      </c>
      <c r="G7" s="70">
        <v>13246394</v>
      </c>
      <c r="H7" s="71">
        <v>100</v>
      </c>
      <c r="I7" s="71">
        <v>100</v>
      </c>
      <c r="J7" s="72" t="s">
        <v>36</v>
      </c>
      <c r="K7" s="72">
        <v>100</v>
      </c>
      <c r="L7" s="72">
        <v>100</v>
      </c>
    </row>
    <row r="8" spans="2:12" x14ac:dyDescent="0.25">
      <c r="B8" s="75" t="s">
        <v>164</v>
      </c>
    </row>
  </sheetData>
  <mergeCells count="2">
    <mergeCell ref="C3:G3"/>
    <mergeCell ref="H3:L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F1B5-492D-4212-B728-9CF2CA45751D}">
  <dimension ref="B2:E18"/>
  <sheetViews>
    <sheetView topLeftCell="A5" workbookViewId="0">
      <selection activeCell="H11" sqref="H11"/>
    </sheetView>
  </sheetViews>
  <sheetFormatPr defaultRowHeight="15" x14ac:dyDescent="0.25"/>
  <cols>
    <col min="2" max="2" width="73.5703125" customWidth="1"/>
    <col min="3" max="3" width="12.28515625" customWidth="1"/>
    <col min="4" max="4" width="13" customWidth="1"/>
  </cols>
  <sheetData>
    <row r="2" spans="2:5" ht="15.75" x14ac:dyDescent="0.25">
      <c r="B2" s="168" t="s">
        <v>624</v>
      </c>
    </row>
    <row r="3" spans="2:5" ht="15.75" thickBot="1" x14ac:dyDescent="0.3">
      <c r="B3" s="76"/>
    </row>
    <row r="4" spans="2:5" ht="43.5" thickBot="1" x14ac:dyDescent="0.3">
      <c r="B4" s="178" t="s">
        <v>162</v>
      </c>
      <c r="C4" s="179" t="s">
        <v>261</v>
      </c>
      <c r="D4" s="179" t="s">
        <v>262</v>
      </c>
      <c r="E4" s="179" t="s">
        <v>0</v>
      </c>
    </row>
    <row r="5" spans="2:5" ht="24.95" customHeight="1" thickBot="1" x14ac:dyDescent="0.3">
      <c r="B5" s="122" t="s">
        <v>271</v>
      </c>
      <c r="C5" s="81">
        <v>72.099999999999994</v>
      </c>
      <c r="D5" s="81">
        <v>74.900000000000006</v>
      </c>
      <c r="E5" s="118">
        <v>74.099999999999994</v>
      </c>
    </row>
    <row r="6" spans="2:5" ht="24.95" customHeight="1" thickBot="1" x14ac:dyDescent="0.3">
      <c r="B6" s="122" t="s">
        <v>272</v>
      </c>
      <c r="C6" s="81">
        <v>27.8</v>
      </c>
      <c r="D6" s="81">
        <v>25</v>
      </c>
      <c r="E6" s="81">
        <v>25.8</v>
      </c>
    </row>
    <row r="7" spans="2:5" ht="24.95" customHeight="1" x14ac:dyDescent="0.25">
      <c r="B7" s="480" t="s">
        <v>273</v>
      </c>
      <c r="C7" s="180"/>
      <c r="D7" s="482">
        <v>67.900000000000006</v>
      </c>
      <c r="E7" s="482">
        <v>67</v>
      </c>
    </row>
    <row r="8" spans="2:5" ht="24.95" customHeight="1" thickBot="1" x14ac:dyDescent="0.3">
      <c r="B8" s="481"/>
      <c r="C8" s="81">
        <v>64.7</v>
      </c>
      <c r="D8" s="483"/>
      <c r="E8" s="483"/>
    </row>
    <row r="9" spans="2:5" ht="24.95" customHeight="1" thickBot="1" x14ac:dyDescent="0.3">
      <c r="B9" s="122" t="s">
        <v>274</v>
      </c>
      <c r="C9" s="81">
        <v>7.6</v>
      </c>
      <c r="D9" s="81">
        <v>7.4</v>
      </c>
      <c r="E9" s="81">
        <v>7.5</v>
      </c>
    </row>
    <row r="10" spans="2:5" ht="24.95" customHeight="1" thickBot="1" x14ac:dyDescent="0.3">
      <c r="B10" s="122" t="s">
        <v>275</v>
      </c>
      <c r="C10" s="81">
        <v>21.4</v>
      </c>
      <c r="D10" s="81">
        <v>16.7</v>
      </c>
      <c r="E10" s="81">
        <v>18.100000000000001</v>
      </c>
    </row>
    <row r="11" spans="2:5" ht="24.95" customHeight="1" thickBot="1" x14ac:dyDescent="0.3">
      <c r="B11" s="122" t="s">
        <v>276</v>
      </c>
      <c r="C11" s="81">
        <v>3.2</v>
      </c>
      <c r="D11" s="81">
        <v>4.4000000000000004</v>
      </c>
      <c r="E11" s="81">
        <v>4</v>
      </c>
    </row>
    <row r="12" spans="2:5" ht="24.95" customHeight="1" thickBot="1" x14ac:dyDescent="0.3">
      <c r="B12" s="122" t="s">
        <v>277</v>
      </c>
      <c r="C12" s="81">
        <v>0.4</v>
      </c>
      <c r="D12" s="81">
        <v>0.7</v>
      </c>
      <c r="E12" s="81">
        <v>0.7</v>
      </c>
    </row>
    <row r="13" spans="2:5" ht="24.95" customHeight="1" thickBot="1" x14ac:dyDescent="0.3">
      <c r="B13" s="122" t="s">
        <v>278</v>
      </c>
      <c r="C13" s="81">
        <v>64.900000000000006</v>
      </c>
      <c r="D13" s="81">
        <v>58.5</v>
      </c>
      <c r="E13" s="81">
        <v>60.4</v>
      </c>
    </row>
    <row r="14" spans="2:5" ht="24.95" customHeight="1" thickBot="1" x14ac:dyDescent="0.3">
      <c r="B14" s="122" t="s">
        <v>279</v>
      </c>
      <c r="C14" s="81">
        <v>4</v>
      </c>
      <c r="D14" s="81">
        <v>3.4</v>
      </c>
      <c r="E14" s="81">
        <v>3.6</v>
      </c>
    </row>
    <row r="15" spans="2:5" ht="24.95" customHeight="1" x14ac:dyDescent="0.25">
      <c r="B15" s="480" t="s">
        <v>280</v>
      </c>
      <c r="C15" s="482">
        <v>2.2000000000000002</v>
      </c>
      <c r="D15" s="180"/>
      <c r="E15" s="482" t="s">
        <v>281</v>
      </c>
    </row>
    <row r="16" spans="2:5" ht="24.95" customHeight="1" thickBot="1" x14ac:dyDescent="0.3">
      <c r="B16" s="481"/>
      <c r="C16" s="483"/>
      <c r="D16" s="81">
        <v>3.7</v>
      </c>
      <c r="E16" s="483"/>
    </row>
    <row r="17" spans="2:5" ht="24.95" customHeight="1" thickBot="1" x14ac:dyDescent="0.3">
      <c r="B17" s="122" t="s">
        <v>282</v>
      </c>
      <c r="C17" s="81">
        <v>27.8</v>
      </c>
      <c r="D17" s="81">
        <v>32.9</v>
      </c>
      <c r="E17" s="81">
        <v>31.4</v>
      </c>
    </row>
    <row r="18" spans="2:5" ht="24.95" customHeight="1" x14ac:dyDescent="0.25">
      <c r="B18" s="177" t="s">
        <v>270</v>
      </c>
    </row>
  </sheetData>
  <mergeCells count="6">
    <mergeCell ref="B7:B8"/>
    <mergeCell ref="D7:D8"/>
    <mergeCell ref="E7:E8"/>
    <mergeCell ref="B15:B16"/>
    <mergeCell ref="C15:C16"/>
    <mergeCell ref="E15:E1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62DF-74FE-404C-B029-35AAA7A5258C}">
  <dimension ref="B2:D12"/>
  <sheetViews>
    <sheetView topLeftCell="A6" workbookViewId="0">
      <selection activeCell="B2" sqref="B2"/>
    </sheetView>
  </sheetViews>
  <sheetFormatPr defaultRowHeight="15" x14ac:dyDescent="0.25"/>
  <cols>
    <col min="2" max="2" width="39.85546875" customWidth="1"/>
    <col min="3" max="3" width="18" customWidth="1"/>
    <col min="4" max="4" width="19.140625" customWidth="1"/>
  </cols>
  <sheetData>
    <row r="2" spans="2:4" ht="15.75" x14ac:dyDescent="0.25">
      <c r="B2" s="168" t="s">
        <v>556</v>
      </c>
    </row>
    <row r="3" spans="2:4" ht="15.75" thickBot="1" x14ac:dyDescent="0.3"/>
    <row r="4" spans="2:4" ht="25.5" customHeight="1" thickBot="1" x14ac:dyDescent="0.3">
      <c r="B4" s="182"/>
      <c r="C4" s="183" t="s">
        <v>261</v>
      </c>
      <c r="D4" s="186" t="s">
        <v>262</v>
      </c>
    </row>
    <row r="5" spans="2:4" ht="24.95" customHeight="1" thickBot="1" x14ac:dyDescent="0.3">
      <c r="B5" s="184" t="s">
        <v>283</v>
      </c>
      <c r="C5" s="185">
        <v>71.099999999999994</v>
      </c>
      <c r="D5" s="186">
        <v>71.900000000000006</v>
      </c>
    </row>
    <row r="6" spans="2:4" ht="24.95" customHeight="1" thickBot="1" x14ac:dyDescent="0.3">
      <c r="B6" s="184" t="s">
        <v>284</v>
      </c>
      <c r="C6" s="185">
        <v>20.6</v>
      </c>
      <c r="D6" s="186">
        <v>22.9</v>
      </c>
    </row>
    <row r="7" spans="2:4" ht="24.95" customHeight="1" thickBot="1" x14ac:dyDescent="0.3">
      <c r="B7" s="184" t="s">
        <v>285</v>
      </c>
      <c r="C7" s="185">
        <v>0.1</v>
      </c>
      <c r="D7" s="186">
        <v>0.1</v>
      </c>
    </row>
    <row r="8" spans="2:4" ht="24.95" customHeight="1" thickBot="1" x14ac:dyDescent="0.3">
      <c r="B8" s="184" t="s">
        <v>286</v>
      </c>
      <c r="C8" s="185">
        <v>6.3</v>
      </c>
      <c r="D8" s="186">
        <v>3.6</v>
      </c>
    </row>
    <row r="9" spans="2:4" ht="24.95" customHeight="1" thickBot="1" x14ac:dyDescent="0.3">
      <c r="B9" s="184" t="s">
        <v>287</v>
      </c>
      <c r="C9" s="185">
        <v>0.6</v>
      </c>
      <c r="D9" s="186">
        <v>1</v>
      </c>
    </row>
    <row r="10" spans="2:4" ht="24.95" customHeight="1" thickBot="1" x14ac:dyDescent="0.3">
      <c r="B10" s="184" t="s">
        <v>288</v>
      </c>
      <c r="C10" s="185">
        <v>1</v>
      </c>
      <c r="D10" s="186">
        <v>0.3</v>
      </c>
    </row>
    <row r="11" spans="2:4" ht="24.95" customHeight="1" thickBot="1" x14ac:dyDescent="0.3">
      <c r="B11" s="184" t="s">
        <v>289</v>
      </c>
      <c r="C11" s="185">
        <v>0.4</v>
      </c>
      <c r="D11" s="186">
        <v>0.2</v>
      </c>
    </row>
    <row r="12" spans="2:4" x14ac:dyDescent="0.25">
      <c r="B12" s="177" t="s">
        <v>270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AFE0-25D2-4730-9CE4-7EEBE0230DBC}">
  <dimension ref="B2:I9"/>
  <sheetViews>
    <sheetView workbookViewId="0">
      <selection activeCell="B2" sqref="B2"/>
    </sheetView>
  </sheetViews>
  <sheetFormatPr defaultRowHeight="15" x14ac:dyDescent="0.25"/>
  <cols>
    <col min="2" max="2" width="26" customWidth="1"/>
  </cols>
  <sheetData>
    <row r="2" spans="2:9" ht="15.75" x14ac:dyDescent="0.25">
      <c r="B2" s="168" t="s">
        <v>557</v>
      </c>
    </row>
    <row r="3" spans="2:9" x14ac:dyDescent="0.25">
      <c r="B3" s="56"/>
    </row>
    <row r="4" spans="2:9" x14ac:dyDescent="0.25">
      <c r="B4" s="485"/>
      <c r="C4" s="484">
        <v>2012</v>
      </c>
      <c r="D4" s="484"/>
      <c r="E4" s="484"/>
      <c r="F4" s="484">
        <v>2022</v>
      </c>
      <c r="G4" s="484"/>
      <c r="H4" s="484"/>
    </row>
    <row r="5" spans="2:9" x14ac:dyDescent="0.25">
      <c r="B5" s="486"/>
      <c r="C5" s="46" t="s">
        <v>29</v>
      </c>
      <c r="D5" s="46" t="s">
        <v>9</v>
      </c>
      <c r="E5" s="46" t="s">
        <v>10</v>
      </c>
      <c r="F5" s="46" t="s">
        <v>29</v>
      </c>
      <c r="G5" s="46" t="s">
        <v>9</v>
      </c>
      <c r="H5" s="46" t="s">
        <v>10</v>
      </c>
    </row>
    <row r="6" spans="2:9" ht="22.5" customHeight="1" x14ac:dyDescent="0.25">
      <c r="B6" s="7" t="s">
        <v>290</v>
      </c>
      <c r="C6" s="1">
        <v>72.400000000000006</v>
      </c>
      <c r="D6" s="1">
        <v>90.4</v>
      </c>
      <c r="E6" s="1">
        <v>69.5</v>
      </c>
      <c r="F6" s="1">
        <v>81.400000000000006</v>
      </c>
      <c r="G6" s="1">
        <v>95.1</v>
      </c>
      <c r="H6" s="1">
        <v>76.400000000000006</v>
      </c>
    </row>
    <row r="7" spans="2:9" ht="21" customHeight="1" x14ac:dyDescent="0.25">
      <c r="B7" s="7" t="s">
        <v>291</v>
      </c>
      <c r="C7" s="1">
        <v>73.3</v>
      </c>
      <c r="D7" s="1">
        <v>92.6</v>
      </c>
      <c r="E7" s="1">
        <v>70.8</v>
      </c>
      <c r="F7" s="1">
        <v>82.7</v>
      </c>
      <c r="G7" s="1">
        <v>96.1</v>
      </c>
      <c r="H7" s="1">
        <v>76.900000000000006</v>
      </c>
    </row>
    <row r="8" spans="2:9" x14ac:dyDescent="0.25">
      <c r="B8" s="7" t="s">
        <v>0</v>
      </c>
      <c r="C8" s="1">
        <v>73</v>
      </c>
      <c r="D8" s="1">
        <v>91.6</v>
      </c>
      <c r="E8" s="1">
        <v>69.099999999999994</v>
      </c>
      <c r="F8" s="1">
        <v>82.3</v>
      </c>
      <c r="G8" s="3">
        <v>95.8</v>
      </c>
      <c r="H8" s="1">
        <v>76.8</v>
      </c>
    </row>
    <row r="9" spans="2:9" ht="15" customHeight="1" x14ac:dyDescent="0.25">
      <c r="B9" s="188" t="s">
        <v>293</v>
      </c>
      <c r="C9" s="187"/>
      <c r="D9" s="187"/>
      <c r="E9" s="187"/>
      <c r="F9" s="187"/>
      <c r="G9" s="187"/>
      <c r="H9" s="187"/>
      <c r="I9" s="187"/>
    </row>
  </sheetData>
  <mergeCells count="3">
    <mergeCell ref="C4:E4"/>
    <mergeCell ref="F4:H4"/>
    <mergeCell ref="B4:B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60A4-7149-4AF5-94B6-7EDCC96B4662}">
  <dimension ref="B2:F14"/>
  <sheetViews>
    <sheetView workbookViewId="0">
      <selection activeCell="B2" sqref="B2"/>
    </sheetView>
  </sheetViews>
  <sheetFormatPr defaultRowHeight="15" x14ac:dyDescent="0.25"/>
  <cols>
    <col min="2" max="2" width="27.42578125" customWidth="1"/>
    <col min="3" max="3" width="12.7109375" customWidth="1"/>
    <col min="5" max="5" width="13.5703125" customWidth="1"/>
  </cols>
  <sheetData>
    <row r="2" spans="2:6" ht="15.75" x14ac:dyDescent="0.25">
      <c r="B2" s="168" t="s">
        <v>558</v>
      </c>
    </row>
    <row r="3" spans="2:6" ht="15.75" thickBot="1" x14ac:dyDescent="0.3"/>
    <row r="4" spans="2:6" ht="15.75" thickBot="1" x14ac:dyDescent="0.3">
      <c r="B4" s="487"/>
      <c r="C4" s="489" t="s">
        <v>294</v>
      </c>
      <c r="D4" s="490"/>
      <c r="E4" s="491" t="s">
        <v>295</v>
      </c>
      <c r="F4" s="490"/>
    </row>
    <row r="5" spans="2:6" ht="15.75" thickBot="1" x14ac:dyDescent="0.3">
      <c r="B5" s="488"/>
      <c r="C5" s="189">
        <v>2012</v>
      </c>
      <c r="D5" s="190">
        <v>2022</v>
      </c>
      <c r="E5" s="190">
        <v>2012</v>
      </c>
      <c r="F5" s="190">
        <v>2022</v>
      </c>
    </row>
    <row r="6" spans="2:6" ht="24.95" customHeight="1" thickBot="1" x14ac:dyDescent="0.3">
      <c r="B6" s="191" t="s">
        <v>296</v>
      </c>
      <c r="C6" s="181">
        <v>11.9</v>
      </c>
      <c r="D6" s="81">
        <v>41.1</v>
      </c>
      <c r="E6" s="81">
        <v>18.8</v>
      </c>
      <c r="F6" s="81">
        <v>49.6</v>
      </c>
    </row>
    <row r="7" spans="2:6" ht="24.95" customHeight="1" thickBot="1" x14ac:dyDescent="0.3">
      <c r="B7" s="192" t="s">
        <v>297</v>
      </c>
      <c r="C7" s="156">
        <v>0</v>
      </c>
      <c r="D7" s="81">
        <v>32.299999999999997</v>
      </c>
      <c r="E7" s="81" t="s">
        <v>298</v>
      </c>
      <c r="F7" s="81">
        <v>26.9</v>
      </c>
    </row>
    <row r="8" spans="2:6" ht="24.95" customHeight="1" thickBot="1" x14ac:dyDescent="0.3">
      <c r="B8" s="191" t="s">
        <v>299</v>
      </c>
      <c r="C8" s="181">
        <v>0.3</v>
      </c>
      <c r="D8" s="81">
        <v>12.9</v>
      </c>
      <c r="E8" s="81">
        <v>0.5</v>
      </c>
      <c r="F8" s="81">
        <v>13.9</v>
      </c>
    </row>
    <row r="9" spans="2:6" ht="24.95" customHeight="1" thickBot="1" x14ac:dyDescent="0.3">
      <c r="B9" s="191" t="s">
        <v>300</v>
      </c>
      <c r="C9" s="181">
        <v>12.9</v>
      </c>
      <c r="D9" s="81">
        <v>6.4</v>
      </c>
      <c r="E9" s="81">
        <v>5.9</v>
      </c>
      <c r="F9" s="81">
        <v>3.3</v>
      </c>
    </row>
    <row r="10" spans="2:6" ht="24.95" customHeight="1" thickBot="1" x14ac:dyDescent="0.3">
      <c r="B10" s="192" t="s">
        <v>301</v>
      </c>
      <c r="C10" s="156">
        <v>42.6</v>
      </c>
      <c r="D10" s="81">
        <v>1.9</v>
      </c>
      <c r="E10" s="81">
        <v>40.200000000000003</v>
      </c>
      <c r="F10" s="81">
        <v>1.4</v>
      </c>
    </row>
    <row r="11" spans="2:6" ht="24.95" customHeight="1" thickBot="1" x14ac:dyDescent="0.3">
      <c r="B11" s="191" t="s">
        <v>302</v>
      </c>
      <c r="C11" s="181">
        <v>8.9</v>
      </c>
      <c r="D11" s="81">
        <v>3.2</v>
      </c>
      <c r="E11" s="81">
        <v>10</v>
      </c>
      <c r="F11" s="81">
        <v>2.9</v>
      </c>
    </row>
    <row r="12" spans="2:6" ht="24.95" customHeight="1" thickBot="1" x14ac:dyDescent="0.3">
      <c r="B12" s="191" t="s">
        <v>303</v>
      </c>
      <c r="C12" s="181">
        <v>0</v>
      </c>
      <c r="D12" s="81">
        <v>1.4</v>
      </c>
      <c r="E12" s="81">
        <v>0</v>
      </c>
      <c r="F12" s="81">
        <v>1.2</v>
      </c>
    </row>
    <row r="13" spans="2:6" ht="24.95" customHeight="1" thickBot="1" x14ac:dyDescent="0.3">
      <c r="B13" s="191" t="s">
        <v>304</v>
      </c>
      <c r="C13" s="181">
        <v>22.8</v>
      </c>
      <c r="D13" s="81">
        <v>0.7</v>
      </c>
      <c r="E13" s="81">
        <v>23.9</v>
      </c>
      <c r="F13" s="81">
        <v>0.4</v>
      </c>
    </row>
    <row r="14" spans="2:6" x14ac:dyDescent="0.25">
      <c r="B14" s="177" t="s">
        <v>270</v>
      </c>
    </row>
  </sheetData>
  <mergeCells count="3">
    <mergeCell ref="B4:B5"/>
    <mergeCell ref="C4:D4"/>
    <mergeCell ref="E4:F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786F-F865-4D81-AEB2-BEFEEC59F370}">
  <dimension ref="B2:D23"/>
  <sheetViews>
    <sheetView topLeftCell="A18" workbookViewId="0">
      <selection activeCell="B2" sqref="B2"/>
    </sheetView>
  </sheetViews>
  <sheetFormatPr defaultRowHeight="15" x14ac:dyDescent="0.25"/>
  <cols>
    <col min="2" max="2" width="36.85546875" customWidth="1"/>
  </cols>
  <sheetData>
    <row r="2" spans="2:4" ht="15.75" x14ac:dyDescent="0.25">
      <c r="B2" s="172" t="s">
        <v>559</v>
      </c>
    </row>
    <row r="3" spans="2:4" x14ac:dyDescent="0.25">
      <c r="B3" s="1"/>
      <c r="C3" s="46" t="s">
        <v>1</v>
      </c>
      <c r="D3" s="46" t="s">
        <v>2</v>
      </c>
    </row>
    <row r="4" spans="2:4" x14ac:dyDescent="0.25">
      <c r="B4" s="59" t="s">
        <v>305</v>
      </c>
      <c r="C4" s="1">
        <v>13.1</v>
      </c>
      <c r="D4" s="1">
        <v>21.3</v>
      </c>
    </row>
    <row r="5" spans="2:4" x14ac:dyDescent="0.25">
      <c r="B5" s="59" t="s">
        <v>306</v>
      </c>
      <c r="C5" s="1">
        <v>12.9</v>
      </c>
      <c r="D5" s="1">
        <v>19.899999999999999</v>
      </c>
    </row>
    <row r="6" spans="2:4" x14ac:dyDescent="0.25">
      <c r="B6" s="59" t="s">
        <v>307</v>
      </c>
      <c r="C6" s="1">
        <v>11.2</v>
      </c>
      <c r="D6" s="1">
        <v>16.600000000000001</v>
      </c>
    </row>
    <row r="7" spans="2:4" x14ac:dyDescent="0.25">
      <c r="B7" s="194" t="s">
        <v>308</v>
      </c>
    </row>
    <row r="23" spans="2:2" x14ac:dyDescent="0.25">
      <c r="B23" s="194" t="s">
        <v>308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D00A-86E6-4EC4-A89A-94523B556527}">
  <dimension ref="B2:H8"/>
  <sheetViews>
    <sheetView workbookViewId="0">
      <selection activeCell="B2" sqref="B2"/>
    </sheetView>
  </sheetViews>
  <sheetFormatPr defaultRowHeight="15" x14ac:dyDescent="0.25"/>
  <cols>
    <col min="2" max="2" width="30.5703125" customWidth="1"/>
    <col min="4" max="4" width="14" customWidth="1"/>
  </cols>
  <sheetData>
    <row r="2" spans="2:8" ht="15.75" x14ac:dyDescent="0.25">
      <c r="B2" s="172" t="s">
        <v>560</v>
      </c>
    </row>
    <row r="4" spans="2:8" x14ac:dyDescent="0.25">
      <c r="B4" s="492"/>
      <c r="C4" s="494" t="s">
        <v>1</v>
      </c>
      <c r="D4" s="495"/>
      <c r="E4" s="496"/>
      <c r="F4" s="494" t="s">
        <v>2</v>
      </c>
      <c r="G4" s="495"/>
      <c r="H4" s="496"/>
    </row>
    <row r="5" spans="2:8" x14ac:dyDescent="0.25">
      <c r="B5" s="493"/>
      <c r="C5" s="9">
        <v>2014</v>
      </c>
      <c r="D5" s="9">
        <v>2016</v>
      </c>
      <c r="E5" s="9">
        <v>2020</v>
      </c>
      <c r="F5" s="9">
        <v>2014</v>
      </c>
      <c r="G5" s="9">
        <v>2016</v>
      </c>
      <c r="H5" s="9">
        <v>2020</v>
      </c>
    </row>
    <row r="6" spans="2:8" x14ac:dyDescent="0.25">
      <c r="B6" s="46" t="s">
        <v>310</v>
      </c>
      <c r="C6" s="1">
        <v>6.8</v>
      </c>
      <c r="D6" s="1">
        <v>7.2</v>
      </c>
      <c r="E6" s="1">
        <v>9.6</v>
      </c>
      <c r="F6" s="1">
        <v>10.3</v>
      </c>
      <c r="G6" s="1">
        <v>10.9</v>
      </c>
      <c r="H6" s="1">
        <v>14.7</v>
      </c>
    </row>
    <row r="7" spans="2:8" x14ac:dyDescent="0.25">
      <c r="B7" s="46" t="s">
        <v>311</v>
      </c>
      <c r="C7" s="1">
        <v>10.3</v>
      </c>
      <c r="D7" s="1">
        <v>9.6999999999999993</v>
      </c>
      <c r="E7" s="1">
        <v>13.5</v>
      </c>
      <c r="F7" s="1">
        <v>11.5</v>
      </c>
      <c r="G7" s="1">
        <v>11.4</v>
      </c>
      <c r="H7" s="1">
        <v>17.100000000000001</v>
      </c>
    </row>
    <row r="8" spans="2:8" x14ac:dyDescent="0.25">
      <c r="B8" s="195" t="s">
        <v>309</v>
      </c>
    </row>
  </sheetData>
  <mergeCells count="3">
    <mergeCell ref="B4:B5"/>
    <mergeCell ref="C4:E4"/>
    <mergeCell ref="F4:H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57D9-2BFF-41BE-94EE-939C37180693}">
  <dimension ref="B2:E10"/>
  <sheetViews>
    <sheetView workbookViewId="0">
      <selection activeCell="B2" sqref="B2"/>
    </sheetView>
  </sheetViews>
  <sheetFormatPr defaultRowHeight="15" x14ac:dyDescent="0.25"/>
  <cols>
    <col min="2" max="2" width="24" customWidth="1"/>
    <col min="3" max="3" width="14" customWidth="1"/>
    <col min="4" max="4" width="13.5703125" customWidth="1"/>
    <col min="5" max="5" width="15.42578125" customWidth="1"/>
  </cols>
  <sheetData>
    <row r="2" spans="2:5" ht="15.75" x14ac:dyDescent="0.25">
      <c r="B2" s="168" t="s">
        <v>561</v>
      </c>
    </row>
    <row r="4" spans="2:5" x14ac:dyDescent="0.25">
      <c r="B4" s="497"/>
      <c r="C4" s="494">
        <v>2022</v>
      </c>
      <c r="D4" s="495"/>
      <c r="E4" s="496"/>
    </row>
    <row r="5" spans="2:5" x14ac:dyDescent="0.25">
      <c r="B5" s="498"/>
      <c r="C5" s="9" t="s">
        <v>1</v>
      </c>
      <c r="D5" s="9" t="s">
        <v>2</v>
      </c>
      <c r="E5" s="9" t="s">
        <v>0</v>
      </c>
    </row>
    <row r="6" spans="2:5" x14ac:dyDescent="0.25">
      <c r="B6" s="59" t="s">
        <v>312</v>
      </c>
      <c r="C6" s="197">
        <v>70.8</v>
      </c>
      <c r="D6" s="197">
        <v>85.9</v>
      </c>
      <c r="E6" s="199">
        <v>81.5</v>
      </c>
    </row>
    <row r="7" spans="2:5" x14ac:dyDescent="0.25">
      <c r="B7" s="59" t="s">
        <v>313</v>
      </c>
      <c r="C7" s="197">
        <v>7.2</v>
      </c>
      <c r="D7" s="197">
        <v>14.4</v>
      </c>
      <c r="E7" s="198">
        <v>12.3</v>
      </c>
    </row>
    <row r="8" spans="2:5" ht="20.25" customHeight="1" x14ac:dyDescent="0.25">
      <c r="B8" s="346" t="s">
        <v>314</v>
      </c>
      <c r="C8" s="197">
        <v>67.400000000000006</v>
      </c>
      <c r="D8" s="197">
        <v>82.4</v>
      </c>
      <c r="E8" s="199">
        <v>78.099999999999994</v>
      </c>
    </row>
    <row r="9" spans="2:5" x14ac:dyDescent="0.25">
      <c r="B9" s="59" t="s">
        <v>315</v>
      </c>
      <c r="C9" s="197">
        <v>2.2999999999999998</v>
      </c>
      <c r="D9" s="197">
        <v>5</v>
      </c>
      <c r="E9" s="199">
        <v>4.2</v>
      </c>
    </row>
    <row r="10" spans="2:5" x14ac:dyDescent="0.25">
      <c r="B10" s="177" t="s">
        <v>270</v>
      </c>
    </row>
  </sheetData>
  <mergeCells count="2">
    <mergeCell ref="C4:E4"/>
    <mergeCell ref="B4:B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C9B3-03F9-4C10-976E-B175CA86AA9E}">
  <dimension ref="B2:D12"/>
  <sheetViews>
    <sheetView workbookViewId="0">
      <selection activeCell="H13" sqref="H13"/>
    </sheetView>
  </sheetViews>
  <sheetFormatPr defaultRowHeight="15" x14ac:dyDescent="0.25"/>
  <cols>
    <col min="2" max="2" width="35" customWidth="1"/>
  </cols>
  <sheetData>
    <row r="2" spans="2:4" ht="15.75" x14ac:dyDescent="0.25">
      <c r="B2" s="172" t="s">
        <v>562</v>
      </c>
    </row>
    <row r="4" spans="2:4" x14ac:dyDescent="0.25">
      <c r="B4" s="47" t="s">
        <v>316</v>
      </c>
    </row>
    <row r="5" spans="2:4" x14ac:dyDescent="0.25">
      <c r="B5" s="46"/>
      <c r="C5" s="46" t="s">
        <v>1</v>
      </c>
      <c r="D5" s="46" t="s">
        <v>2</v>
      </c>
    </row>
    <row r="6" spans="2:4" x14ac:dyDescent="0.25">
      <c r="B6" s="1" t="s">
        <v>317</v>
      </c>
      <c r="C6" s="1">
        <v>15</v>
      </c>
      <c r="D6" s="1">
        <v>85</v>
      </c>
    </row>
    <row r="7" spans="2:4" x14ac:dyDescent="0.25">
      <c r="B7" s="1" t="s">
        <v>318</v>
      </c>
      <c r="C7" s="1">
        <v>20</v>
      </c>
      <c r="D7" s="1">
        <v>80</v>
      </c>
    </row>
    <row r="8" spans="2:4" x14ac:dyDescent="0.25">
      <c r="B8" s="1" t="s">
        <v>319</v>
      </c>
      <c r="C8" s="1">
        <v>14.1</v>
      </c>
      <c r="D8" s="1">
        <v>85.9</v>
      </c>
    </row>
    <row r="9" spans="2:4" x14ac:dyDescent="0.25">
      <c r="B9" s="1" t="s">
        <v>320</v>
      </c>
      <c r="C9" s="1">
        <v>5.9</v>
      </c>
      <c r="D9" s="1">
        <v>94.1</v>
      </c>
    </row>
    <row r="10" spans="2:4" x14ac:dyDescent="0.25">
      <c r="B10" s="1" t="s">
        <v>321</v>
      </c>
      <c r="C10" s="1">
        <v>15.2</v>
      </c>
      <c r="D10" s="1">
        <v>84.8</v>
      </c>
    </row>
    <row r="11" spans="2:4" x14ac:dyDescent="0.25">
      <c r="B11" s="1" t="s">
        <v>322</v>
      </c>
      <c r="C11" s="1">
        <v>23.9</v>
      </c>
      <c r="D11" s="1">
        <v>76.099999999999994</v>
      </c>
    </row>
    <row r="12" spans="2:4" x14ac:dyDescent="0.25">
      <c r="B12" s="200" t="s">
        <v>323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F615-013C-44C3-8305-30EC1A8BA6B2}">
  <dimension ref="B2:H16"/>
  <sheetViews>
    <sheetView topLeftCell="A3" workbookViewId="0">
      <selection activeCell="I5" sqref="I5"/>
    </sheetView>
  </sheetViews>
  <sheetFormatPr defaultRowHeight="15" x14ac:dyDescent="0.25"/>
  <cols>
    <col min="2" max="2" width="24.42578125" customWidth="1"/>
    <col min="3" max="3" width="16.7109375" customWidth="1"/>
    <col min="4" max="4" width="16" customWidth="1"/>
    <col min="5" max="5" width="15.28515625" customWidth="1"/>
    <col min="6" max="6" width="12.140625" customWidth="1"/>
    <col min="7" max="7" width="14.7109375" customWidth="1"/>
    <col min="8" max="8" width="14.140625" customWidth="1"/>
  </cols>
  <sheetData>
    <row r="2" spans="2:8" x14ac:dyDescent="0.25">
      <c r="B2" s="207" t="s">
        <v>563</v>
      </c>
    </row>
    <row r="3" spans="2:8" ht="15.75" thickBot="1" x14ac:dyDescent="0.3">
      <c r="B3" s="76"/>
    </row>
    <row r="4" spans="2:8" ht="39.75" customHeight="1" thickBot="1" x14ac:dyDescent="0.3">
      <c r="B4" s="201"/>
      <c r="C4" s="202" t="s">
        <v>19</v>
      </c>
      <c r="D4" s="202" t="s">
        <v>324</v>
      </c>
      <c r="E4" s="202" t="s">
        <v>325</v>
      </c>
      <c r="F4" s="202" t="s">
        <v>326</v>
      </c>
    </row>
    <row r="5" spans="2:8" ht="21.75" customHeight="1" thickBot="1" x14ac:dyDescent="0.3">
      <c r="B5" s="203" t="s">
        <v>29</v>
      </c>
      <c r="C5" s="204">
        <v>83.8</v>
      </c>
      <c r="D5" s="204">
        <v>46.2</v>
      </c>
      <c r="E5" s="204">
        <v>14.6</v>
      </c>
      <c r="F5" s="205">
        <v>0.1</v>
      </c>
    </row>
    <row r="6" spans="2:8" ht="15.75" thickBot="1" x14ac:dyDescent="0.3">
      <c r="B6" s="203" t="s">
        <v>204</v>
      </c>
      <c r="C6" s="204">
        <v>85.2</v>
      </c>
      <c r="D6" s="204">
        <v>48.8</v>
      </c>
      <c r="E6" s="204">
        <v>16.3</v>
      </c>
      <c r="F6" s="205">
        <v>0.2</v>
      </c>
    </row>
    <row r="7" spans="2:8" ht="29.25" customHeight="1" thickBot="1" x14ac:dyDescent="0.3">
      <c r="B7" s="203" t="s">
        <v>328</v>
      </c>
      <c r="C7" s="204">
        <v>80</v>
      </c>
      <c r="D7" s="204">
        <v>39.6</v>
      </c>
      <c r="E7" s="204">
        <v>10.199999999999999</v>
      </c>
      <c r="F7" s="205">
        <v>0</v>
      </c>
    </row>
    <row r="8" spans="2:8" x14ac:dyDescent="0.25">
      <c r="B8" s="206" t="s">
        <v>327</v>
      </c>
    </row>
    <row r="10" spans="2:8" ht="15.75" x14ac:dyDescent="0.25">
      <c r="B10" s="343" t="s">
        <v>337</v>
      </c>
    </row>
    <row r="11" spans="2:8" x14ac:dyDescent="0.25">
      <c r="C11" s="478" t="s">
        <v>338</v>
      </c>
      <c r="D11" s="478"/>
      <c r="E11" s="478"/>
      <c r="F11" s="478" t="s">
        <v>339</v>
      </c>
      <c r="G11" s="478"/>
      <c r="H11" s="478"/>
    </row>
    <row r="12" spans="2:8" ht="40.5" customHeight="1" x14ac:dyDescent="0.25">
      <c r="B12" s="54"/>
      <c r="C12" s="7" t="s">
        <v>340</v>
      </c>
      <c r="D12" s="7" t="s">
        <v>341</v>
      </c>
      <c r="E12" s="7" t="s">
        <v>342</v>
      </c>
      <c r="F12" s="7" t="s">
        <v>340</v>
      </c>
      <c r="G12" s="7" t="s">
        <v>341</v>
      </c>
      <c r="H12" s="7" t="s">
        <v>342</v>
      </c>
    </row>
    <row r="13" spans="2:8" x14ac:dyDescent="0.25">
      <c r="B13" s="54" t="s">
        <v>343</v>
      </c>
      <c r="C13" s="1">
        <v>2.6</v>
      </c>
      <c r="D13" s="1">
        <v>71.5</v>
      </c>
      <c r="E13" s="1">
        <v>12.3</v>
      </c>
      <c r="F13" s="1">
        <v>4.4000000000000004</v>
      </c>
      <c r="G13" s="1">
        <v>72.900000000000006</v>
      </c>
      <c r="H13" s="1">
        <v>16.600000000000001</v>
      </c>
    </row>
    <row r="14" spans="2:8" x14ac:dyDescent="0.25">
      <c r="B14" s="54" t="s">
        <v>344</v>
      </c>
      <c r="C14" s="1">
        <v>3.5</v>
      </c>
      <c r="D14" s="1">
        <v>62.5</v>
      </c>
      <c r="E14" s="1">
        <v>11</v>
      </c>
      <c r="F14" s="1">
        <v>7</v>
      </c>
      <c r="G14" s="1">
        <v>70.2</v>
      </c>
      <c r="H14" s="1">
        <v>15.9</v>
      </c>
    </row>
    <row r="15" spans="2:8" x14ac:dyDescent="0.25">
      <c r="B15" s="54">
        <v>2020</v>
      </c>
      <c r="C15" s="1">
        <v>10.199999999999999</v>
      </c>
      <c r="D15" s="1">
        <v>80</v>
      </c>
      <c r="E15" s="1">
        <v>11</v>
      </c>
      <c r="F15" s="1">
        <v>16.3</v>
      </c>
      <c r="G15" s="1">
        <v>85.2</v>
      </c>
      <c r="H15" s="1">
        <v>15.9</v>
      </c>
    </row>
    <row r="16" spans="2:8" x14ac:dyDescent="0.25">
      <c r="B16" t="s">
        <v>345</v>
      </c>
    </row>
  </sheetData>
  <mergeCells count="2">
    <mergeCell ref="C11:E11"/>
    <mergeCell ref="F11:H1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3C74-91E4-4B69-BE26-A016A58BCE11}">
  <dimension ref="B2:E12"/>
  <sheetViews>
    <sheetView topLeftCell="A4" workbookViewId="0">
      <selection activeCell="B14" sqref="B14"/>
    </sheetView>
  </sheetViews>
  <sheetFormatPr defaultRowHeight="15" x14ac:dyDescent="0.25"/>
  <cols>
    <col min="2" max="2" width="41" customWidth="1"/>
    <col min="3" max="3" width="17.7109375" customWidth="1"/>
    <col min="4" max="4" width="16.7109375" customWidth="1"/>
  </cols>
  <sheetData>
    <row r="2" spans="2:5" ht="15.75" x14ac:dyDescent="0.25">
      <c r="B2" s="172" t="s">
        <v>564</v>
      </c>
    </row>
    <row r="3" spans="2:5" ht="15.75" thickBot="1" x14ac:dyDescent="0.3"/>
    <row r="4" spans="2:5" ht="48.75" customHeight="1" thickBot="1" x14ac:dyDescent="0.3">
      <c r="B4" s="344" t="s">
        <v>162</v>
      </c>
      <c r="C4" s="345" t="s">
        <v>205</v>
      </c>
      <c r="D4" s="345" t="s">
        <v>204</v>
      </c>
      <c r="E4" s="345" t="s">
        <v>329</v>
      </c>
    </row>
    <row r="5" spans="2:5" ht="24.95" customHeight="1" thickBot="1" x14ac:dyDescent="0.3">
      <c r="B5" s="148" t="s">
        <v>330</v>
      </c>
      <c r="C5" s="93">
        <v>5</v>
      </c>
      <c r="D5" s="93">
        <v>4.5999999999999996</v>
      </c>
      <c r="E5" s="93">
        <v>4.7</v>
      </c>
    </row>
    <row r="6" spans="2:5" ht="24.95" customHeight="1" thickBot="1" x14ac:dyDescent="0.3">
      <c r="B6" s="176" t="s">
        <v>331</v>
      </c>
      <c r="C6" s="93">
        <v>47.6</v>
      </c>
      <c r="D6" s="93">
        <v>52.6</v>
      </c>
      <c r="E6" s="93">
        <v>51.2</v>
      </c>
    </row>
    <row r="7" spans="2:5" ht="24.95" customHeight="1" thickBot="1" x14ac:dyDescent="0.3">
      <c r="B7" s="176" t="s">
        <v>332</v>
      </c>
      <c r="C7" s="93">
        <v>8.5</v>
      </c>
      <c r="D7" s="93">
        <v>10.6</v>
      </c>
      <c r="E7" s="93">
        <v>10</v>
      </c>
    </row>
    <row r="8" spans="2:5" ht="24.95" customHeight="1" thickBot="1" x14ac:dyDescent="0.3">
      <c r="B8" s="176" t="s">
        <v>333</v>
      </c>
      <c r="C8" s="93">
        <v>37.1</v>
      </c>
      <c r="D8" s="93">
        <v>30.5</v>
      </c>
      <c r="E8" s="93">
        <v>32.4</v>
      </c>
    </row>
    <row r="9" spans="2:5" ht="24.95" customHeight="1" thickBot="1" x14ac:dyDescent="0.3">
      <c r="B9" s="176" t="s">
        <v>334</v>
      </c>
      <c r="C9" s="93">
        <v>0.4</v>
      </c>
      <c r="D9" s="93">
        <v>0.4</v>
      </c>
      <c r="E9" s="93">
        <v>0.4</v>
      </c>
    </row>
    <row r="10" spans="2:5" ht="24.95" customHeight="1" thickBot="1" x14ac:dyDescent="0.3">
      <c r="B10" s="176" t="s">
        <v>335</v>
      </c>
      <c r="C10" s="93">
        <v>0.1</v>
      </c>
      <c r="D10" s="93">
        <v>0.1</v>
      </c>
      <c r="E10" s="93">
        <v>0.1</v>
      </c>
    </row>
    <row r="11" spans="2:5" ht="24.95" customHeight="1" thickBot="1" x14ac:dyDescent="0.3">
      <c r="B11" s="176" t="s">
        <v>336</v>
      </c>
      <c r="C11" s="93">
        <v>1.5</v>
      </c>
      <c r="D11" s="93">
        <v>1.2</v>
      </c>
      <c r="E11" s="93">
        <v>1.3</v>
      </c>
    </row>
    <row r="12" spans="2:5" x14ac:dyDescent="0.25">
      <c r="B12" s="177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AC42-6E96-4A92-91F1-D0B3F64577F4}">
  <dimension ref="B2:H29"/>
  <sheetViews>
    <sheetView topLeftCell="A4" workbookViewId="0"/>
  </sheetViews>
  <sheetFormatPr defaultRowHeight="15" x14ac:dyDescent="0.25"/>
  <cols>
    <col min="2" max="2" width="10.7109375" customWidth="1"/>
    <col min="3" max="3" width="15.7109375" customWidth="1"/>
    <col min="5" max="5" width="12.5703125" customWidth="1"/>
  </cols>
  <sheetData>
    <row r="2" spans="2:8" ht="15.75" thickBot="1" x14ac:dyDescent="0.3">
      <c r="B2" s="83" t="s">
        <v>165</v>
      </c>
    </row>
    <row r="3" spans="2:8" ht="15.75" thickBot="1" x14ac:dyDescent="0.3">
      <c r="B3" s="77" t="s">
        <v>38</v>
      </c>
      <c r="C3" s="394" t="s">
        <v>166</v>
      </c>
      <c r="D3" s="395"/>
      <c r="E3" s="396"/>
      <c r="F3" s="394" t="s">
        <v>31</v>
      </c>
      <c r="G3" s="395"/>
      <c r="H3" s="396"/>
    </row>
    <row r="4" spans="2:8" ht="15.75" thickBot="1" x14ac:dyDescent="0.3">
      <c r="B4" s="78" t="s">
        <v>167</v>
      </c>
      <c r="C4" s="79" t="s">
        <v>39</v>
      </c>
      <c r="D4" s="79" t="s">
        <v>2</v>
      </c>
      <c r="E4" s="79" t="s">
        <v>1</v>
      </c>
      <c r="F4" s="79" t="s">
        <v>39</v>
      </c>
      <c r="G4" s="79" t="s">
        <v>2</v>
      </c>
      <c r="H4" s="79" t="s">
        <v>1</v>
      </c>
    </row>
    <row r="5" spans="2:8" ht="15.75" thickBot="1" x14ac:dyDescent="0.3">
      <c r="B5" s="78" t="s">
        <v>27</v>
      </c>
      <c r="C5" s="80">
        <v>13246394</v>
      </c>
      <c r="D5" s="80">
        <v>6429326</v>
      </c>
      <c r="E5" s="80">
        <v>6817068</v>
      </c>
      <c r="F5" s="81">
        <v>100</v>
      </c>
      <c r="G5" s="81">
        <v>48.5</v>
      </c>
      <c r="H5" s="81">
        <v>51.5</v>
      </c>
    </row>
    <row r="6" spans="2:8" ht="15.75" thickBot="1" x14ac:dyDescent="0.3">
      <c r="B6" s="78" t="s">
        <v>40</v>
      </c>
      <c r="C6" s="80">
        <v>339900</v>
      </c>
      <c r="D6" s="80">
        <v>170246</v>
      </c>
      <c r="E6" s="80">
        <v>169654</v>
      </c>
      <c r="F6" s="81">
        <v>2.6</v>
      </c>
      <c r="G6" s="81">
        <v>1.3</v>
      </c>
      <c r="H6" s="81">
        <v>1.3</v>
      </c>
    </row>
    <row r="7" spans="2:8" ht="15.75" thickBot="1" x14ac:dyDescent="0.3">
      <c r="B7" s="78" t="s">
        <v>41</v>
      </c>
      <c r="C7" s="80">
        <v>1708460</v>
      </c>
      <c r="D7" s="80">
        <v>856228</v>
      </c>
      <c r="E7" s="80">
        <v>852232</v>
      </c>
      <c r="F7" s="81">
        <v>12.9</v>
      </c>
      <c r="G7" s="81">
        <v>6.5</v>
      </c>
      <c r="H7" s="81">
        <v>6.4</v>
      </c>
    </row>
    <row r="8" spans="2:8" ht="15.75" thickBot="1" x14ac:dyDescent="0.3">
      <c r="B8" s="78" t="s">
        <v>42</v>
      </c>
      <c r="C8" s="80">
        <v>1368560</v>
      </c>
      <c r="D8" s="80">
        <v>685982</v>
      </c>
      <c r="E8" s="80">
        <v>682578</v>
      </c>
      <c r="F8" s="81">
        <v>10.3</v>
      </c>
      <c r="G8" s="81">
        <v>5.2</v>
      </c>
      <c r="H8" s="81">
        <v>5.2</v>
      </c>
    </row>
    <row r="9" spans="2:8" ht="15.75" thickBot="1" x14ac:dyDescent="0.3">
      <c r="B9" s="78" t="s">
        <v>43</v>
      </c>
      <c r="C9" s="80">
        <v>1071139</v>
      </c>
      <c r="D9" s="80">
        <v>536957</v>
      </c>
      <c r="E9" s="80">
        <v>534182</v>
      </c>
      <c r="F9" s="81">
        <v>8.1</v>
      </c>
      <c r="G9" s="81">
        <v>4.0999999999999996</v>
      </c>
      <c r="H9" s="81">
        <v>4</v>
      </c>
    </row>
    <row r="10" spans="2:8" ht="15.75" thickBot="1" x14ac:dyDescent="0.3">
      <c r="B10" s="78" t="s">
        <v>44</v>
      </c>
      <c r="C10" s="80">
        <v>1425212</v>
      </c>
      <c r="D10" s="80">
        <v>713927</v>
      </c>
      <c r="E10" s="80">
        <v>711285</v>
      </c>
      <c r="F10" s="81">
        <v>10.8</v>
      </c>
      <c r="G10" s="81">
        <v>5.4</v>
      </c>
      <c r="H10" s="81">
        <v>5.4</v>
      </c>
    </row>
    <row r="11" spans="2:8" ht="15.75" thickBot="1" x14ac:dyDescent="0.3">
      <c r="B11" s="78" t="s">
        <v>45</v>
      </c>
      <c r="C11" s="80">
        <v>5270262</v>
      </c>
      <c r="D11" s="80">
        <v>2637972</v>
      </c>
      <c r="E11" s="80">
        <v>2632290</v>
      </c>
      <c r="F11" s="81">
        <v>39.799999999999997</v>
      </c>
      <c r="G11" s="81">
        <v>19.899999999999999</v>
      </c>
      <c r="H11" s="81">
        <v>19.899999999999999</v>
      </c>
    </row>
    <row r="12" spans="2:8" ht="15.75" thickBot="1" x14ac:dyDescent="0.3">
      <c r="B12" s="78" t="s">
        <v>46</v>
      </c>
      <c r="C12" s="80">
        <v>5896601</v>
      </c>
      <c r="D12" s="80">
        <v>2949970</v>
      </c>
      <c r="E12" s="80">
        <v>2946631</v>
      </c>
      <c r="F12" s="81">
        <v>44.5</v>
      </c>
      <c r="G12" s="81">
        <v>22.3</v>
      </c>
      <c r="H12" s="81">
        <v>22.2</v>
      </c>
    </row>
    <row r="13" spans="2:8" ht="15.75" thickBot="1" x14ac:dyDescent="0.3">
      <c r="B13" s="78" t="s">
        <v>47</v>
      </c>
      <c r="C13" s="80">
        <v>1937762</v>
      </c>
      <c r="D13" s="80">
        <v>970363</v>
      </c>
      <c r="E13" s="80">
        <v>967399</v>
      </c>
      <c r="F13" s="81">
        <v>14.6</v>
      </c>
      <c r="G13" s="81">
        <v>7.3</v>
      </c>
      <c r="H13" s="81">
        <v>7.3</v>
      </c>
    </row>
    <row r="14" spans="2:8" ht="15.75" thickBot="1" x14ac:dyDescent="0.3">
      <c r="B14" s="78" t="s">
        <v>48</v>
      </c>
      <c r="C14" s="80">
        <v>1894300</v>
      </c>
      <c r="D14" s="80">
        <v>948050</v>
      </c>
      <c r="E14" s="80">
        <v>946250</v>
      </c>
      <c r="F14" s="81">
        <v>14.3</v>
      </c>
      <c r="G14" s="81">
        <v>7.2</v>
      </c>
      <c r="H14" s="81">
        <v>7.1</v>
      </c>
    </row>
    <row r="15" spans="2:8" ht="15.75" thickBot="1" x14ac:dyDescent="0.3">
      <c r="B15" s="78" t="s">
        <v>49</v>
      </c>
      <c r="C15" s="80">
        <v>1886896</v>
      </c>
      <c r="D15" s="80">
        <v>940635</v>
      </c>
      <c r="E15" s="80">
        <v>946261</v>
      </c>
      <c r="F15" s="81">
        <v>14.2</v>
      </c>
      <c r="G15" s="81">
        <v>7.1</v>
      </c>
      <c r="H15" s="81">
        <v>7.1</v>
      </c>
    </row>
    <row r="16" spans="2:8" ht="15.75" thickBot="1" x14ac:dyDescent="0.3">
      <c r="B16" s="78" t="s">
        <v>50</v>
      </c>
      <c r="C16" s="80">
        <v>1868015</v>
      </c>
      <c r="D16" s="80">
        <v>931523</v>
      </c>
      <c r="E16" s="80">
        <v>936492</v>
      </c>
      <c r="F16" s="81">
        <v>14.1</v>
      </c>
      <c r="G16" s="81">
        <v>7</v>
      </c>
      <c r="H16" s="81">
        <v>7.1</v>
      </c>
    </row>
    <row r="17" spans="2:8" ht="15.75" thickBot="1" x14ac:dyDescent="0.3">
      <c r="B17" s="78" t="s">
        <v>51</v>
      </c>
      <c r="C17" s="80">
        <v>8619109</v>
      </c>
      <c r="D17" s="80">
        <v>4111820</v>
      </c>
      <c r="E17" s="80">
        <v>4507289</v>
      </c>
      <c r="F17" s="81">
        <v>65.099999999999994</v>
      </c>
      <c r="G17" s="81">
        <v>31</v>
      </c>
      <c r="H17" s="81">
        <v>34</v>
      </c>
    </row>
    <row r="18" spans="2:8" ht="15.75" thickBot="1" x14ac:dyDescent="0.3">
      <c r="B18" s="78" t="s">
        <v>52</v>
      </c>
      <c r="C18" s="80">
        <v>5153898</v>
      </c>
      <c r="D18" s="80">
        <v>2536585</v>
      </c>
      <c r="E18" s="80">
        <v>2617313</v>
      </c>
      <c r="F18" s="81">
        <v>38.9</v>
      </c>
      <c r="G18" s="81">
        <v>19.100000000000001</v>
      </c>
      <c r="H18" s="81">
        <v>19.8</v>
      </c>
    </row>
    <row r="19" spans="2:8" ht="15.75" thickBot="1" x14ac:dyDescent="0.3">
      <c r="B19" s="78" t="s">
        <v>53</v>
      </c>
      <c r="C19" s="80">
        <v>3595670</v>
      </c>
      <c r="D19" s="80">
        <v>1767063</v>
      </c>
      <c r="E19" s="80">
        <v>1828607</v>
      </c>
      <c r="F19" s="81">
        <v>27.1</v>
      </c>
      <c r="G19" s="81">
        <v>13.3</v>
      </c>
      <c r="H19" s="81">
        <v>13.8</v>
      </c>
    </row>
    <row r="20" spans="2:8" ht="15.75" thickBot="1" x14ac:dyDescent="0.3">
      <c r="B20" s="78" t="s">
        <v>54</v>
      </c>
      <c r="C20" s="80">
        <v>2683890</v>
      </c>
      <c r="D20" s="80">
        <v>1322706</v>
      </c>
      <c r="E20" s="80">
        <v>1361184</v>
      </c>
      <c r="F20" s="81">
        <v>20.3</v>
      </c>
      <c r="G20" s="81">
        <v>10</v>
      </c>
      <c r="H20" s="81">
        <v>10.3</v>
      </c>
    </row>
    <row r="21" spans="2:8" ht="15.75" thickBot="1" x14ac:dyDescent="0.3">
      <c r="B21" s="78" t="s">
        <v>55</v>
      </c>
      <c r="C21" s="80">
        <v>2370440</v>
      </c>
      <c r="D21" s="80">
        <v>1166123</v>
      </c>
      <c r="E21" s="80">
        <v>1204317</v>
      </c>
      <c r="F21" s="81">
        <v>17.899999999999999</v>
      </c>
      <c r="G21" s="81">
        <v>8.8000000000000007</v>
      </c>
      <c r="H21" s="81">
        <v>9.1</v>
      </c>
    </row>
    <row r="22" spans="2:8" ht="15.75" thickBot="1" x14ac:dyDescent="0.3">
      <c r="B22" s="78" t="s">
        <v>56</v>
      </c>
      <c r="C22" s="80">
        <v>6716136</v>
      </c>
      <c r="D22" s="80">
        <v>3270471</v>
      </c>
      <c r="E22" s="80">
        <v>3445665</v>
      </c>
      <c r="F22" s="81">
        <v>50.7</v>
      </c>
      <c r="G22" s="81">
        <v>24.7</v>
      </c>
      <c r="H22" s="81">
        <v>26</v>
      </c>
    </row>
    <row r="23" spans="2:8" ht="15.75" thickBot="1" x14ac:dyDescent="0.3">
      <c r="B23" s="78" t="s">
        <v>57</v>
      </c>
      <c r="C23" s="80">
        <v>7424204</v>
      </c>
      <c r="D23" s="80">
        <v>3571680</v>
      </c>
      <c r="E23" s="80">
        <v>3852524</v>
      </c>
      <c r="F23" s="81">
        <v>56</v>
      </c>
      <c r="G23" s="81">
        <v>27</v>
      </c>
      <c r="H23" s="81">
        <v>29.1</v>
      </c>
    </row>
    <row r="24" spans="2:8" ht="15.75" thickBot="1" x14ac:dyDescent="0.3">
      <c r="B24" s="78" t="s">
        <v>58</v>
      </c>
      <c r="C24" s="80">
        <v>7976132</v>
      </c>
      <c r="D24" s="80">
        <v>3791354</v>
      </c>
      <c r="E24" s="80">
        <v>4184778</v>
      </c>
      <c r="F24" s="81">
        <v>60.2</v>
      </c>
      <c r="G24" s="81">
        <v>28.6</v>
      </c>
      <c r="H24" s="81">
        <v>31.6</v>
      </c>
    </row>
    <row r="25" spans="2:8" ht="15.75" thickBot="1" x14ac:dyDescent="0.3">
      <c r="B25" s="78" t="s">
        <v>59</v>
      </c>
      <c r="C25" s="80">
        <v>7349793</v>
      </c>
      <c r="D25" s="80">
        <v>3479356</v>
      </c>
      <c r="E25" s="80">
        <v>3870437</v>
      </c>
      <c r="F25" s="81">
        <v>55.5</v>
      </c>
      <c r="G25" s="81">
        <v>26.3</v>
      </c>
      <c r="H25" s="81">
        <v>29.2</v>
      </c>
    </row>
    <row r="26" spans="2:8" ht="15.75" thickBot="1" x14ac:dyDescent="0.3">
      <c r="B26" s="78" t="s">
        <v>60</v>
      </c>
      <c r="C26" s="80">
        <v>6492924</v>
      </c>
      <c r="D26" s="80">
        <v>3056093</v>
      </c>
      <c r="E26" s="80">
        <v>3436831</v>
      </c>
      <c r="F26" s="81">
        <v>49</v>
      </c>
      <c r="G26" s="81">
        <v>23.1</v>
      </c>
      <c r="H26" s="81">
        <v>25.9</v>
      </c>
    </row>
    <row r="27" spans="2:8" ht="15.75" thickBot="1" x14ac:dyDescent="0.3">
      <c r="B27" s="78" t="s">
        <v>61</v>
      </c>
      <c r="C27" s="80">
        <v>862929</v>
      </c>
      <c r="D27" s="80">
        <v>356467</v>
      </c>
      <c r="E27" s="80">
        <v>506462</v>
      </c>
      <c r="F27" s="81">
        <v>6.5</v>
      </c>
      <c r="G27" s="81">
        <v>2.7</v>
      </c>
      <c r="H27" s="81">
        <v>3.8</v>
      </c>
    </row>
    <row r="28" spans="2:8" ht="15.75" thickBot="1" x14ac:dyDescent="0.3">
      <c r="B28" s="78" t="s">
        <v>62</v>
      </c>
      <c r="C28" s="80">
        <v>551928</v>
      </c>
      <c r="D28" s="80">
        <v>219674</v>
      </c>
      <c r="E28" s="80">
        <v>332254</v>
      </c>
      <c r="F28" s="81">
        <v>4.2</v>
      </c>
      <c r="G28" s="81">
        <v>1.7</v>
      </c>
      <c r="H28" s="81">
        <v>2.5</v>
      </c>
    </row>
    <row r="29" spans="2:8" x14ac:dyDescent="0.25">
      <c r="B29" s="75" t="s">
        <v>168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6259-5984-4DC1-96D4-02941491CA6B}">
  <dimension ref="B2:G8"/>
  <sheetViews>
    <sheetView workbookViewId="0">
      <selection activeCell="B2" sqref="B2"/>
    </sheetView>
  </sheetViews>
  <sheetFormatPr defaultRowHeight="15" x14ac:dyDescent="0.25"/>
  <cols>
    <col min="2" max="2" width="20.7109375" customWidth="1"/>
  </cols>
  <sheetData>
    <row r="2" spans="2:7" ht="15.75" x14ac:dyDescent="0.25">
      <c r="B2" s="173" t="s">
        <v>565</v>
      </c>
    </row>
    <row r="3" spans="2:7" x14ac:dyDescent="0.25">
      <c r="B3" s="479"/>
      <c r="C3" s="58" t="s">
        <v>300</v>
      </c>
      <c r="D3" s="58" t="s">
        <v>346</v>
      </c>
      <c r="E3" s="58" t="s">
        <v>347</v>
      </c>
      <c r="F3" s="58" t="s">
        <v>348</v>
      </c>
      <c r="G3" s="58" t="s">
        <v>336</v>
      </c>
    </row>
    <row r="4" spans="2:7" x14ac:dyDescent="0.25">
      <c r="B4" s="479"/>
      <c r="C4" s="58">
        <v>2022</v>
      </c>
      <c r="D4" s="58">
        <v>2022</v>
      </c>
      <c r="E4" s="58">
        <v>2022</v>
      </c>
      <c r="F4" s="58">
        <v>2022</v>
      </c>
      <c r="G4" s="58">
        <v>2022</v>
      </c>
    </row>
    <row r="5" spans="2:7" x14ac:dyDescent="0.25">
      <c r="B5" s="1" t="s">
        <v>349</v>
      </c>
      <c r="C5" s="1">
        <v>79.900000000000006</v>
      </c>
      <c r="D5" s="1">
        <v>14.9</v>
      </c>
      <c r="E5" s="1">
        <v>0.6</v>
      </c>
      <c r="F5" s="1">
        <v>3.9</v>
      </c>
      <c r="G5" s="1">
        <v>0.7</v>
      </c>
    </row>
    <row r="6" spans="2:7" x14ac:dyDescent="0.25">
      <c r="B6" s="1" t="s">
        <v>339</v>
      </c>
      <c r="C6" s="1">
        <v>74.5</v>
      </c>
      <c r="D6" s="1">
        <v>18.3</v>
      </c>
      <c r="E6" s="1">
        <v>0.5</v>
      </c>
      <c r="F6" s="1">
        <v>4.8</v>
      </c>
      <c r="G6" s="1">
        <v>1.9</v>
      </c>
    </row>
    <row r="7" spans="2:7" x14ac:dyDescent="0.25">
      <c r="B7" s="1" t="s">
        <v>39</v>
      </c>
      <c r="C7" s="1">
        <v>76.099999999999994</v>
      </c>
      <c r="D7" s="1">
        <v>17.3</v>
      </c>
      <c r="E7" s="1">
        <v>0.5</v>
      </c>
      <c r="F7" s="1">
        <v>4.5999999999999996</v>
      </c>
      <c r="G7" s="1">
        <v>1.5</v>
      </c>
    </row>
    <row r="8" spans="2:7" x14ac:dyDescent="0.25">
      <c r="B8" s="177" t="s">
        <v>270</v>
      </c>
    </row>
  </sheetData>
  <mergeCells count="1">
    <mergeCell ref="B3:B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737C-3819-434C-BB24-2A49590A4EA3}">
  <dimension ref="B2:E12"/>
  <sheetViews>
    <sheetView workbookViewId="0">
      <selection activeCell="B2" sqref="B2"/>
    </sheetView>
  </sheetViews>
  <sheetFormatPr defaultRowHeight="15" x14ac:dyDescent="0.25"/>
  <cols>
    <col min="2" max="2" width="25" customWidth="1"/>
    <col min="3" max="4" width="13" customWidth="1"/>
    <col min="5" max="5" width="24" customWidth="1"/>
  </cols>
  <sheetData>
    <row r="2" spans="2:5" ht="15.75" x14ac:dyDescent="0.25">
      <c r="B2" s="172" t="s">
        <v>566</v>
      </c>
    </row>
    <row r="4" spans="2:5" x14ac:dyDescent="0.25">
      <c r="B4" s="499" t="s">
        <v>351</v>
      </c>
      <c r="C4" s="501" t="s">
        <v>350</v>
      </c>
      <c r="D4" s="501"/>
      <c r="E4" s="502"/>
    </row>
    <row r="5" spans="2:5" x14ac:dyDescent="0.25">
      <c r="B5" s="500"/>
      <c r="C5" s="208" t="s">
        <v>0</v>
      </c>
      <c r="D5" s="208" t="s">
        <v>2</v>
      </c>
      <c r="E5" s="208" t="s">
        <v>1</v>
      </c>
    </row>
    <row r="6" spans="2:5" x14ac:dyDescent="0.25">
      <c r="B6" s="209" t="s">
        <v>29</v>
      </c>
      <c r="C6" s="196">
        <v>32.200000000000003</v>
      </c>
      <c r="D6" s="196">
        <v>32.4</v>
      </c>
      <c r="E6" s="196">
        <v>31.8</v>
      </c>
    </row>
    <row r="7" spans="2:5" x14ac:dyDescent="0.25">
      <c r="B7" s="210" t="s">
        <v>352</v>
      </c>
      <c r="C7" s="2">
        <v>6.6</v>
      </c>
      <c r="D7" s="2">
        <v>6.9</v>
      </c>
      <c r="E7" s="2">
        <v>5.7</v>
      </c>
    </row>
    <row r="8" spans="2:5" x14ac:dyDescent="0.25">
      <c r="B8" s="210" t="s">
        <v>353</v>
      </c>
      <c r="C8" s="211">
        <v>50.7</v>
      </c>
      <c r="D8" s="211">
        <v>50.7</v>
      </c>
      <c r="E8" s="211">
        <v>50.8</v>
      </c>
    </row>
    <row r="9" spans="2:5" x14ac:dyDescent="0.25">
      <c r="B9" s="209" t="s">
        <v>354</v>
      </c>
      <c r="C9" s="196">
        <v>22.2</v>
      </c>
      <c r="D9" s="196">
        <v>23.1</v>
      </c>
      <c r="E9" s="196">
        <v>20</v>
      </c>
    </row>
    <row r="10" spans="2:5" x14ac:dyDescent="0.25">
      <c r="B10" s="209" t="s">
        <v>355</v>
      </c>
      <c r="C10" s="196">
        <v>39.1</v>
      </c>
      <c r="D10" s="196">
        <v>39.700000000000003</v>
      </c>
      <c r="E10" s="196">
        <v>37.6</v>
      </c>
    </row>
    <row r="11" spans="2:5" x14ac:dyDescent="0.25">
      <c r="B11" s="209" t="s">
        <v>356</v>
      </c>
      <c r="C11" s="196">
        <v>33.700000000000003</v>
      </c>
      <c r="D11" s="196">
        <v>34.6</v>
      </c>
      <c r="E11" s="196">
        <v>31.6</v>
      </c>
    </row>
    <row r="12" spans="2:5" x14ac:dyDescent="0.25">
      <c r="B12" s="194" t="s">
        <v>270</v>
      </c>
    </row>
  </sheetData>
  <mergeCells count="2">
    <mergeCell ref="B4:B5"/>
    <mergeCell ref="C4:E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740F-193A-4FDD-94FD-3D828D75CC88}">
  <dimension ref="B1:H8"/>
  <sheetViews>
    <sheetView workbookViewId="0">
      <selection activeCell="B1" sqref="B1"/>
    </sheetView>
  </sheetViews>
  <sheetFormatPr defaultRowHeight="15" x14ac:dyDescent="0.25"/>
  <cols>
    <col min="2" max="2" width="28" customWidth="1"/>
  </cols>
  <sheetData>
    <row r="1" spans="2:8" ht="15.75" x14ac:dyDescent="0.25">
      <c r="B1" s="212" t="s">
        <v>567</v>
      </c>
    </row>
    <row r="2" spans="2:8" x14ac:dyDescent="0.25">
      <c r="B2" s="56"/>
    </row>
    <row r="3" spans="2:8" x14ac:dyDescent="0.25">
      <c r="B3" s="505"/>
      <c r="C3" s="503">
        <v>2012</v>
      </c>
      <c r="D3" s="503"/>
      <c r="E3" s="503"/>
      <c r="F3" s="503">
        <v>2022</v>
      </c>
      <c r="G3" s="503"/>
      <c r="H3" s="503"/>
    </row>
    <row r="4" spans="2:8" x14ac:dyDescent="0.25">
      <c r="B4" s="506"/>
      <c r="C4" s="58" t="s">
        <v>29</v>
      </c>
      <c r="D4" s="58" t="s">
        <v>9</v>
      </c>
      <c r="E4" s="58" t="s">
        <v>10</v>
      </c>
      <c r="F4" s="58" t="s">
        <v>29</v>
      </c>
      <c r="G4" s="58" t="s">
        <v>9</v>
      </c>
      <c r="H4" s="58" t="s">
        <v>10</v>
      </c>
    </row>
    <row r="5" spans="2:8" ht="25.5" customHeight="1" x14ac:dyDescent="0.25">
      <c r="B5" s="59" t="s">
        <v>290</v>
      </c>
      <c r="C5" s="1">
        <v>82</v>
      </c>
      <c r="D5" s="1">
        <v>61.7</v>
      </c>
      <c r="E5" s="1">
        <v>85.3</v>
      </c>
      <c r="F5" s="1">
        <v>68.3</v>
      </c>
      <c r="G5" s="1">
        <v>53.2</v>
      </c>
      <c r="H5" s="1">
        <v>73.8</v>
      </c>
    </row>
    <row r="6" spans="2:8" ht="28.5" customHeight="1" x14ac:dyDescent="0.25">
      <c r="B6" s="59" t="s">
        <v>291</v>
      </c>
      <c r="C6" s="1">
        <v>83.7</v>
      </c>
      <c r="D6" s="1">
        <v>59.9</v>
      </c>
      <c r="E6" s="1">
        <v>89.1</v>
      </c>
      <c r="F6" s="1">
        <v>73.599999999999994</v>
      </c>
      <c r="G6" s="5">
        <v>57.5</v>
      </c>
      <c r="H6" s="1">
        <v>80.5</v>
      </c>
    </row>
    <row r="7" spans="2:8" ht="24" customHeight="1" x14ac:dyDescent="0.25">
      <c r="B7" s="59" t="s">
        <v>0</v>
      </c>
      <c r="C7" s="1">
        <v>83.2</v>
      </c>
      <c r="D7" s="1">
        <v>60.3</v>
      </c>
      <c r="E7" s="1">
        <v>88</v>
      </c>
      <c r="F7" s="1">
        <v>72.099999999999994</v>
      </c>
      <c r="G7" s="3">
        <v>56.4</v>
      </c>
      <c r="H7" s="1">
        <v>78.5</v>
      </c>
    </row>
    <row r="8" spans="2:8" x14ac:dyDescent="0.25">
      <c r="B8" s="504" t="s">
        <v>292</v>
      </c>
      <c r="C8" s="504"/>
      <c r="D8" s="504"/>
      <c r="E8" s="504"/>
      <c r="F8" s="504"/>
      <c r="G8" s="504"/>
      <c r="H8" s="504"/>
    </row>
  </sheetData>
  <mergeCells count="4">
    <mergeCell ref="C3:E3"/>
    <mergeCell ref="F3:H3"/>
    <mergeCell ref="B8:H8"/>
    <mergeCell ref="B3:B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0EA1-A98A-45CE-8492-9FC52D37F95F}">
  <dimension ref="B2:L8"/>
  <sheetViews>
    <sheetView workbookViewId="0">
      <selection activeCell="B2" sqref="B2"/>
    </sheetView>
  </sheetViews>
  <sheetFormatPr defaultRowHeight="15" x14ac:dyDescent="0.25"/>
  <cols>
    <col min="2" max="2" width="28" customWidth="1"/>
  </cols>
  <sheetData>
    <row r="2" spans="2:12" ht="15.75" x14ac:dyDescent="0.25">
      <c r="B2" s="172" t="s">
        <v>568</v>
      </c>
    </row>
    <row r="4" spans="2:12" x14ac:dyDescent="0.25">
      <c r="B4" s="1"/>
      <c r="C4" s="9">
        <v>2014</v>
      </c>
      <c r="D4" s="9"/>
      <c r="E4" s="9">
        <v>2016</v>
      </c>
      <c r="F4" s="9"/>
      <c r="G4" s="9">
        <v>2018</v>
      </c>
      <c r="H4" s="9"/>
      <c r="I4" s="9">
        <v>2021</v>
      </c>
      <c r="J4" s="9"/>
      <c r="K4" s="9">
        <v>2022</v>
      </c>
      <c r="L4" s="9"/>
    </row>
    <row r="5" spans="2:12" x14ac:dyDescent="0.25">
      <c r="B5" s="1"/>
      <c r="C5" s="9" t="s">
        <v>1</v>
      </c>
      <c r="D5" s="9" t="s">
        <v>2</v>
      </c>
      <c r="E5" s="9" t="s">
        <v>1</v>
      </c>
      <c r="F5" s="9" t="s">
        <v>2</v>
      </c>
      <c r="G5" s="9" t="s">
        <v>1</v>
      </c>
      <c r="H5" s="9" t="s">
        <v>2</v>
      </c>
      <c r="I5" s="9" t="s">
        <v>1</v>
      </c>
      <c r="J5" s="9" t="s">
        <v>2</v>
      </c>
      <c r="K5" s="9" t="s">
        <v>1</v>
      </c>
      <c r="L5" s="9" t="s">
        <v>2</v>
      </c>
    </row>
    <row r="6" spans="2:12" x14ac:dyDescent="0.25">
      <c r="B6" s="46" t="s">
        <v>357</v>
      </c>
      <c r="C6" s="213">
        <v>64.610324742188823</v>
      </c>
      <c r="D6" s="213">
        <v>35.389675257811177</v>
      </c>
      <c r="E6" s="213">
        <v>65.164128194641123</v>
      </c>
      <c r="F6" s="213">
        <v>34.835871805358877</v>
      </c>
      <c r="G6" s="213">
        <v>69.714059718468491</v>
      </c>
      <c r="H6" s="213">
        <v>30.285940281531509</v>
      </c>
      <c r="I6" s="213">
        <v>66.668284125265941</v>
      </c>
      <c r="J6" s="213">
        <v>33.331715874734051</v>
      </c>
      <c r="K6" s="213">
        <v>69.193998869303272</v>
      </c>
      <c r="L6" s="213">
        <v>30.806001130696728</v>
      </c>
    </row>
    <row r="7" spans="2:12" x14ac:dyDescent="0.25">
      <c r="B7" s="46" t="s">
        <v>358</v>
      </c>
      <c r="C7" s="213">
        <v>27.614576851938665</v>
      </c>
      <c r="D7" s="213">
        <v>72.385423148061335</v>
      </c>
      <c r="E7" s="213">
        <v>29.438122960218752</v>
      </c>
      <c r="F7" s="213">
        <v>70.561877039781251</v>
      </c>
      <c r="G7" s="213">
        <v>24.17475039417468</v>
      </c>
      <c r="H7" s="213">
        <v>75.82524960582532</v>
      </c>
      <c r="I7" s="213">
        <v>41.754429184373137</v>
      </c>
      <c r="J7" s="213">
        <v>58.245570815626863</v>
      </c>
      <c r="K7" s="213">
        <v>45.741824172687998</v>
      </c>
      <c r="L7" s="213">
        <v>54.258175827312002</v>
      </c>
    </row>
    <row r="8" spans="2:12" x14ac:dyDescent="0.25">
      <c r="B8" t="s">
        <v>359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CFD1-E120-4C0F-97BB-0B0F984F9D57}">
  <dimension ref="B2:J9"/>
  <sheetViews>
    <sheetView workbookViewId="0"/>
  </sheetViews>
  <sheetFormatPr defaultRowHeight="15" x14ac:dyDescent="0.25"/>
  <cols>
    <col min="2" max="2" width="19.5703125" customWidth="1"/>
  </cols>
  <sheetData>
    <row r="2" spans="2:10" ht="15.75" thickBot="1" x14ac:dyDescent="0.3">
      <c r="B2" s="74" t="s">
        <v>569</v>
      </c>
    </row>
    <row r="3" spans="2:10" ht="31.5" customHeight="1" thickBot="1" x14ac:dyDescent="0.3">
      <c r="B3" s="214"/>
      <c r="C3" s="507" t="s">
        <v>360</v>
      </c>
      <c r="D3" s="508"/>
      <c r="E3" s="507" t="s">
        <v>363</v>
      </c>
      <c r="F3" s="508"/>
      <c r="G3" s="507" t="s">
        <v>364</v>
      </c>
      <c r="H3" s="508"/>
      <c r="I3" s="509" t="s">
        <v>365</v>
      </c>
      <c r="J3" s="510"/>
    </row>
    <row r="4" spans="2:10" ht="32.25" customHeight="1" thickBot="1" x14ac:dyDescent="0.3">
      <c r="B4" s="215" t="s">
        <v>361</v>
      </c>
      <c r="C4" s="216" t="s">
        <v>2</v>
      </c>
      <c r="D4" s="217" t="s">
        <v>1</v>
      </c>
      <c r="E4" s="216" t="s">
        <v>2</v>
      </c>
      <c r="F4" s="217" t="s">
        <v>1</v>
      </c>
      <c r="G4" s="216" t="s">
        <v>2</v>
      </c>
      <c r="H4" s="217" t="s">
        <v>1</v>
      </c>
      <c r="I4" s="217" t="s">
        <v>2</v>
      </c>
      <c r="J4" s="217" t="s">
        <v>1</v>
      </c>
    </row>
    <row r="5" spans="2:10" ht="16.5" thickBot="1" x14ac:dyDescent="0.3">
      <c r="B5" s="215">
        <v>2014</v>
      </c>
      <c r="C5" s="218">
        <v>36</v>
      </c>
      <c r="D5" s="219">
        <v>4</v>
      </c>
      <c r="E5" s="218">
        <v>104</v>
      </c>
      <c r="F5" s="219">
        <v>27</v>
      </c>
      <c r="G5" s="218">
        <v>4538</v>
      </c>
      <c r="H5" s="219">
        <v>1817</v>
      </c>
      <c r="I5" s="219">
        <v>96987</v>
      </c>
      <c r="J5" s="219">
        <v>36169</v>
      </c>
    </row>
    <row r="6" spans="2:10" ht="16.5" thickBot="1" x14ac:dyDescent="0.3">
      <c r="B6" s="215">
        <v>2017</v>
      </c>
      <c r="C6" s="218">
        <v>47</v>
      </c>
      <c r="D6" s="219">
        <v>16</v>
      </c>
      <c r="E6" s="218">
        <v>141</v>
      </c>
      <c r="F6" s="219">
        <v>25</v>
      </c>
      <c r="G6" s="218">
        <v>4824</v>
      </c>
      <c r="H6" s="219">
        <v>2005</v>
      </c>
      <c r="I6" s="219">
        <v>112242</v>
      </c>
      <c r="J6" s="219">
        <v>54813</v>
      </c>
    </row>
    <row r="7" spans="2:10" ht="16.5" thickBot="1" x14ac:dyDescent="0.3">
      <c r="B7" s="215">
        <v>2020</v>
      </c>
      <c r="C7" s="218">
        <v>45</v>
      </c>
      <c r="D7" s="219">
        <v>8</v>
      </c>
      <c r="E7" s="218">
        <v>214</v>
      </c>
      <c r="F7" s="219">
        <v>57</v>
      </c>
      <c r="G7" s="218">
        <v>5321</v>
      </c>
      <c r="H7" s="219">
        <v>2534</v>
      </c>
      <c r="I7" s="219">
        <v>123271</v>
      </c>
      <c r="J7" s="219">
        <v>74791</v>
      </c>
    </row>
    <row r="8" spans="2:10" ht="16.5" thickBot="1" x14ac:dyDescent="0.3">
      <c r="B8" s="215">
        <v>2023</v>
      </c>
      <c r="C8" s="218">
        <v>59</v>
      </c>
      <c r="D8" s="219">
        <v>10</v>
      </c>
      <c r="E8" s="218">
        <v>299</v>
      </c>
      <c r="F8" s="219">
        <v>80</v>
      </c>
      <c r="G8" s="218">
        <v>6953</v>
      </c>
      <c r="H8" s="219">
        <v>3267</v>
      </c>
      <c r="I8" s="219">
        <v>134764</v>
      </c>
      <c r="J8" s="219">
        <v>92025</v>
      </c>
    </row>
    <row r="9" spans="2:10" ht="30" customHeight="1" x14ac:dyDescent="0.25">
      <c r="B9" s="171" t="s">
        <v>362</v>
      </c>
    </row>
  </sheetData>
  <mergeCells count="4">
    <mergeCell ref="C3:D3"/>
    <mergeCell ref="E3:F3"/>
    <mergeCell ref="G3:H3"/>
    <mergeCell ref="I3:J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4F85-DD84-4404-B6B4-DCA0C3C6EBD7}">
  <dimension ref="B2:E12"/>
  <sheetViews>
    <sheetView workbookViewId="0">
      <selection activeCell="B3" sqref="B3"/>
    </sheetView>
  </sheetViews>
  <sheetFormatPr defaultRowHeight="15" x14ac:dyDescent="0.25"/>
  <cols>
    <col min="2" max="2" width="20.140625" customWidth="1"/>
    <col min="3" max="3" width="12.140625" customWidth="1"/>
    <col min="4" max="4" width="12" customWidth="1"/>
    <col min="5" max="5" width="14.140625" customWidth="1"/>
  </cols>
  <sheetData>
    <row r="2" spans="2:5" x14ac:dyDescent="0.25">
      <c r="B2" s="220"/>
    </row>
    <row r="3" spans="2:5" ht="15.75" x14ac:dyDescent="0.25">
      <c r="B3" s="172" t="s">
        <v>570</v>
      </c>
    </row>
    <row r="5" spans="2:5" x14ac:dyDescent="0.25">
      <c r="B5" s="511" t="s">
        <v>366</v>
      </c>
      <c r="C5" s="512" t="s">
        <v>367</v>
      </c>
      <c r="D5" s="512"/>
      <c r="E5" s="512"/>
    </row>
    <row r="6" spans="2:5" x14ac:dyDescent="0.25">
      <c r="B6" s="511"/>
      <c r="C6" s="221" t="s">
        <v>0</v>
      </c>
      <c r="D6" s="221" t="s">
        <v>2</v>
      </c>
      <c r="E6" s="221" t="s">
        <v>1</v>
      </c>
    </row>
    <row r="7" spans="2:5" x14ac:dyDescent="0.25">
      <c r="B7" s="222" t="s">
        <v>368</v>
      </c>
      <c r="C7" s="223">
        <v>241160</v>
      </c>
      <c r="D7" s="223">
        <v>142672</v>
      </c>
      <c r="E7" s="223">
        <v>98488</v>
      </c>
    </row>
    <row r="8" spans="2:5" x14ac:dyDescent="0.25">
      <c r="B8" s="222" t="s">
        <v>369</v>
      </c>
      <c r="C8" s="223">
        <v>16712</v>
      </c>
      <c r="D8" s="223">
        <v>11646</v>
      </c>
      <c r="E8" s="223">
        <v>5066</v>
      </c>
    </row>
    <row r="9" spans="2:5" x14ac:dyDescent="0.25">
      <c r="B9" s="222" t="s">
        <v>370</v>
      </c>
      <c r="C9" s="223">
        <v>3063</v>
      </c>
      <c r="D9" s="223">
        <v>2359</v>
      </c>
      <c r="E9" s="224">
        <v>704</v>
      </c>
    </row>
    <row r="10" spans="2:5" x14ac:dyDescent="0.25">
      <c r="B10" s="222" t="s">
        <v>371</v>
      </c>
      <c r="C10" s="224">
        <v>463</v>
      </c>
      <c r="D10" s="224">
        <v>405</v>
      </c>
      <c r="E10" s="224">
        <v>58</v>
      </c>
    </row>
    <row r="11" spans="2:5" x14ac:dyDescent="0.25">
      <c r="B11" s="225" t="s">
        <v>0</v>
      </c>
      <c r="C11" s="226">
        <v>261398</v>
      </c>
      <c r="D11" s="226">
        <v>157082</v>
      </c>
      <c r="E11" s="226">
        <v>104316</v>
      </c>
    </row>
    <row r="12" spans="2:5" x14ac:dyDescent="0.25">
      <c r="B12" s="227" t="s">
        <v>372</v>
      </c>
    </row>
  </sheetData>
  <mergeCells count="2">
    <mergeCell ref="B5:B6"/>
    <mergeCell ref="C5:E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16C0-B072-4279-A856-55E68CD62784}">
  <dimension ref="B2:H13"/>
  <sheetViews>
    <sheetView topLeftCell="B1" workbookViewId="0">
      <selection activeCell="B2" sqref="B2"/>
    </sheetView>
  </sheetViews>
  <sheetFormatPr defaultRowHeight="15" x14ac:dyDescent="0.25"/>
  <cols>
    <col min="2" max="2" width="37.7109375" customWidth="1"/>
    <col min="3" max="3" width="11.140625" customWidth="1"/>
    <col min="4" max="4" width="10.140625" customWidth="1"/>
    <col min="5" max="5" width="10.85546875" customWidth="1"/>
  </cols>
  <sheetData>
    <row r="2" spans="2:8" ht="15.75" x14ac:dyDescent="0.25">
      <c r="B2" s="168" t="s">
        <v>571</v>
      </c>
    </row>
    <row r="4" spans="2:8" ht="15.75" x14ac:dyDescent="0.25">
      <c r="B4" s="513" t="s">
        <v>380</v>
      </c>
      <c r="C4" s="514" t="s">
        <v>132</v>
      </c>
      <c r="D4" s="514"/>
      <c r="E4" s="514"/>
      <c r="F4" s="515" t="s">
        <v>28</v>
      </c>
      <c r="G4" s="516"/>
      <c r="H4" s="516"/>
    </row>
    <row r="5" spans="2:8" ht="15.75" x14ac:dyDescent="0.25">
      <c r="B5" s="513"/>
      <c r="C5" s="228" t="s">
        <v>0</v>
      </c>
      <c r="D5" s="228" t="s">
        <v>2</v>
      </c>
      <c r="E5" s="228" t="s">
        <v>1</v>
      </c>
      <c r="F5" s="228" t="s">
        <v>0</v>
      </c>
      <c r="G5" s="228" t="s">
        <v>2</v>
      </c>
      <c r="H5" s="228" t="s">
        <v>1</v>
      </c>
    </row>
    <row r="6" spans="2:8" ht="15.75" x14ac:dyDescent="0.25">
      <c r="B6" s="229" t="s">
        <v>373</v>
      </c>
      <c r="C6" s="231">
        <v>258261</v>
      </c>
      <c r="D6" s="231">
        <v>154673</v>
      </c>
      <c r="E6" s="231">
        <v>103588</v>
      </c>
      <c r="F6" s="231">
        <v>100</v>
      </c>
      <c r="G6" s="213">
        <v>59.890188607648852</v>
      </c>
      <c r="H6" s="213">
        <v>40.109811392351148</v>
      </c>
    </row>
    <row r="7" spans="2:8" ht="15.75" x14ac:dyDescent="0.25">
      <c r="B7" s="229" t="s">
        <v>374</v>
      </c>
      <c r="C7" s="231">
        <v>2496</v>
      </c>
      <c r="D7" s="231">
        <v>1804</v>
      </c>
      <c r="E7" s="232">
        <v>692</v>
      </c>
      <c r="F7" s="231">
        <v>100</v>
      </c>
      <c r="G7" s="213">
        <v>72.275641025641022</v>
      </c>
      <c r="H7" s="213">
        <v>27.724358974358974</v>
      </c>
    </row>
    <row r="8" spans="2:8" ht="15.75" x14ac:dyDescent="0.25">
      <c r="B8" s="229" t="s">
        <v>375</v>
      </c>
      <c r="C8" s="231">
        <v>3698</v>
      </c>
      <c r="D8" s="231">
        <v>2582</v>
      </c>
      <c r="E8" s="232">
        <v>1116</v>
      </c>
      <c r="F8" s="231">
        <v>100</v>
      </c>
      <c r="G8" s="213">
        <v>69.821525148729037</v>
      </c>
      <c r="H8" s="213">
        <v>30.178474851270956</v>
      </c>
    </row>
    <row r="9" spans="2:8" ht="15.75" x14ac:dyDescent="0.25">
      <c r="B9" s="229" t="s">
        <v>376</v>
      </c>
      <c r="C9" s="231">
        <v>2047</v>
      </c>
      <c r="D9" s="231">
        <v>1437</v>
      </c>
      <c r="E9" s="232">
        <v>610</v>
      </c>
      <c r="F9" s="231">
        <v>100</v>
      </c>
      <c r="G9" s="213">
        <v>70.200293111871034</v>
      </c>
      <c r="H9" s="213">
        <v>29.79970688812897</v>
      </c>
    </row>
    <row r="10" spans="2:8" ht="15.75" x14ac:dyDescent="0.25">
      <c r="B10" s="229" t="s">
        <v>377</v>
      </c>
      <c r="C10" s="231">
        <v>2017</v>
      </c>
      <c r="D10" s="231">
        <v>1700</v>
      </c>
      <c r="E10" s="232">
        <v>317</v>
      </c>
      <c r="F10" s="231">
        <v>100</v>
      </c>
      <c r="G10" s="213">
        <v>84.283589489340599</v>
      </c>
      <c r="H10" s="213">
        <v>15.716410510659395</v>
      </c>
    </row>
    <row r="11" spans="2:8" ht="15.75" x14ac:dyDescent="0.25">
      <c r="B11" s="229" t="s">
        <v>378</v>
      </c>
      <c r="C11" s="232">
        <v>656</v>
      </c>
      <c r="D11" s="232">
        <v>464</v>
      </c>
      <c r="E11" s="232">
        <v>192</v>
      </c>
      <c r="F11" s="231">
        <v>100</v>
      </c>
      <c r="G11" s="213">
        <v>70.731707317073173</v>
      </c>
      <c r="H11" s="213">
        <v>29.26829268292683</v>
      </c>
    </row>
    <row r="12" spans="2:8" ht="15.75" x14ac:dyDescent="0.25">
      <c r="B12" s="233" t="s">
        <v>0</v>
      </c>
      <c r="C12" s="234">
        <v>269175</v>
      </c>
      <c r="D12" s="234">
        <v>162660</v>
      </c>
      <c r="E12" s="234">
        <v>106515</v>
      </c>
      <c r="F12" s="231">
        <v>100</v>
      </c>
      <c r="G12" s="213">
        <v>60.4</v>
      </c>
      <c r="H12" s="213">
        <v>39.6</v>
      </c>
    </row>
    <row r="13" spans="2:8" x14ac:dyDescent="0.25">
      <c r="B13" s="230" t="s">
        <v>379</v>
      </c>
    </row>
  </sheetData>
  <mergeCells count="3">
    <mergeCell ref="B4:B5"/>
    <mergeCell ref="C4:E4"/>
    <mergeCell ref="F4:H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A2F8-EC3C-4D64-930E-6AE0F8A7432C}">
  <dimension ref="B1:J7"/>
  <sheetViews>
    <sheetView workbookViewId="0">
      <selection activeCell="B1" sqref="B1"/>
    </sheetView>
  </sheetViews>
  <sheetFormatPr defaultRowHeight="15" x14ac:dyDescent="0.25"/>
  <cols>
    <col min="2" max="2" width="30.7109375" customWidth="1"/>
  </cols>
  <sheetData>
    <row r="1" spans="2:10" ht="15.75" x14ac:dyDescent="0.25">
      <c r="B1" s="167" t="s">
        <v>572</v>
      </c>
    </row>
    <row r="2" spans="2:10" x14ac:dyDescent="0.25">
      <c r="B2" s="485"/>
      <c r="C2" s="479">
        <v>2023</v>
      </c>
      <c r="D2" s="479"/>
      <c r="E2" s="479">
        <v>2022</v>
      </c>
      <c r="F2" s="479"/>
      <c r="G2" s="479">
        <v>2021</v>
      </c>
      <c r="H2" s="479"/>
      <c r="I2" s="479">
        <v>2020</v>
      </c>
      <c r="J2" s="479"/>
    </row>
    <row r="3" spans="2:10" x14ac:dyDescent="0.25">
      <c r="B3" s="486"/>
      <c r="C3" s="10" t="s">
        <v>1</v>
      </c>
      <c r="D3" s="10" t="s">
        <v>2</v>
      </c>
      <c r="E3" s="10" t="s">
        <v>1</v>
      </c>
      <c r="F3" s="10" t="s">
        <v>2</v>
      </c>
      <c r="G3" s="10" t="s">
        <v>1</v>
      </c>
      <c r="H3" s="10" t="s">
        <v>2</v>
      </c>
      <c r="I3" s="10" t="s">
        <v>1</v>
      </c>
      <c r="J3" s="10" t="s">
        <v>2</v>
      </c>
    </row>
    <row r="4" spans="2:10" ht="33.75" customHeight="1" x14ac:dyDescent="0.25">
      <c r="B4" s="59" t="s">
        <v>381</v>
      </c>
      <c r="C4" s="1">
        <v>52.2</v>
      </c>
      <c r="D4" s="235">
        <v>67.3</v>
      </c>
      <c r="E4" s="236">
        <v>48.8</v>
      </c>
      <c r="F4" s="236">
        <v>64.099999999999994</v>
      </c>
      <c r="G4" s="236">
        <v>46.9</v>
      </c>
      <c r="H4" s="236">
        <v>62</v>
      </c>
      <c r="I4" s="236">
        <v>48.2</v>
      </c>
      <c r="J4" s="1">
        <v>65.599999999999994</v>
      </c>
    </row>
    <row r="5" spans="2:10" ht="34.5" customHeight="1" x14ac:dyDescent="0.25">
      <c r="B5" s="59" t="s">
        <v>382</v>
      </c>
      <c r="C5" s="1">
        <v>41.6</v>
      </c>
      <c r="D5" s="1">
        <v>57.5</v>
      </c>
      <c r="E5" s="1">
        <v>37.299999999999997</v>
      </c>
      <c r="F5" s="1">
        <v>52.7</v>
      </c>
      <c r="G5" s="1">
        <v>35.6</v>
      </c>
      <c r="H5" s="1">
        <v>50.5</v>
      </c>
      <c r="I5" s="1">
        <v>38.5</v>
      </c>
      <c r="J5" s="1">
        <v>55.2</v>
      </c>
    </row>
    <row r="6" spans="2:10" ht="26.25" customHeight="1" x14ac:dyDescent="0.25">
      <c r="B6" s="59" t="s">
        <v>383</v>
      </c>
      <c r="C6" s="1">
        <v>20.3</v>
      </c>
      <c r="D6" s="1">
        <v>14.5</v>
      </c>
      <c r="E6" s="1">
        <v>23.7</v>
      </c>
      <c r="F6" s="1">
        <v>17.899999999999999</v>
      </c>
      <c r="G6" s="1">
        <v>24.1</v>
      </c>
      <c r="H6" s="1">
        <v>18.5</v>
      </c>
      <c r="I6" s="1">
        <v>20.3</v>
      </c>
      <c r="J6" s="1">
        <v>15.9</v>
      </c>
    </row>
    <row r="7" spans="2:10" x14ac:dyDescent="0.25">
      <c r="B7" s="237" t="s">
        <v>384</v>
      </c>
    </row>
  </sheetData>
  <mergeCells count="5">
    <mergeCell ref="C2:D2"/>
    <mergeCell ref="E2:F2"/>
    <mergeCell ref="G2:H2"/>
    <mergeCell ref="I2:J2"/>
    <mergeCell ref="B2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7DCF-0554-4829-8412-59AFEAA511D3}">
  <dimension ref="B2:H24"/>
  <sheetViews>
    <sheetView workbookViewId="0">
      <selection activeCell="G14" sqref="G14"/>
    </sheetView>
  </sheetViews>
  <sheetFormatPr defaultRowHeight="15" x14ac:dyDescent="0.25"/>
  <cols>
    <col min="2" max="2" width="27.7109375" customWidth="1"/>
  </cols>
  <sheetData>
    <row r="2" spans="2:8" ht="15.75" x14ac:dyDescent="0.25">
      <c r="B2" s="167" t="s">
        <v>573</v>
      </c>
    </row>
    <row r="3" spans="2:8" x14ac:dyDescent="0.25">
      <c r="B3" s="479"/>
      <c r="C3" s="479">
        <v>2021</v>
      </c>
      <c r="D3" s="479"/>
      <c r="E3" s="479">
        <v>2022</v>
      </c>
      <c r="F3" s="479"/>
      <c r="G3" s="479">
        <v>2023</v>
      </c>
      <c r="H3" s="479"/>
    </row>
    <row r="4" spans="2:8" x14ac:dyDescent="0.25">
      <c r="B4" s="479"/>
      <c r="C4" s="10" t="s">
        <v>1</v>
      </c>
      <c r="D4" s="10" t="s">
        <v>2</v>
      </c>
      <c r="E4" s="10" t="s">
        <v>1</v>
      </c>
      <c r="F4" s="10" t="s">
        <v>2</v>
      </c>
      <c r="G4" s="10" t="s">
        <v>1</v>
      </c>
      <c r="H4" s="10" t="s">
        <v>2</v>
      </c>
    </row>
    <row r="5" spans="2:8" ht="24.95" customHeight="1" x14ac:dyDescent="0.25">
      <c r="B5" s="342" t="s">
        <v>385</v>
      </c>
      <c r="C5" s="1">
        <v>73</v>
      </c>
      <c r="D5" s="1">
        <v>74.900000000000006</v>
      </c>
      <c r="E5" s="1">
        <v>69.099999999999994</v>
      </c>
      <c r="F5" s="1">
        <v>71.2</v>
      </c>
      <c r="G5" s="1">
        <v>63.9</v>
      </c>
      <c r="H5" s="1">
        <v>70.099999999999994</v>
      </c>
    </row>
    <row r="6" spans="2:8" ht="24.95" customHeight="1" x14ac:dyDescent="0.25">
      <c r="B6" s="342" t="s">
        <v>386</v>
      </c>
      <c r="C6" s="1">
        <v>0.8</v>
      </c>
      <c r="D6" s="1">
        <v>1.1000000000000001</v>
      </c>
      <c r="E6" s="1">
        <v>1.2</v>
      </c>
      <c r="F6" s="1">
        <v>1.73</v>
      </c>
      <c r="G6" s="1">
        <v>1.3</v>
      </c>
      <c r="H6" s="1">
        <v>1.5</v>
      </c>
    </row>
    <row r="7" spans="2:8" ht="24.95" customHeight="1" x14ac:dyDescent="0.25">
      <c r="B7" s="342" t="s">
        <v>387</v>
      </c>
      <c r="C7" s="1">
        <v>22.1</v>
      </c>
      <c r="D7" s="1">
        <v>23.1</v>
      </c>
      <c r="E7" s="1">
        <v>24.9</v>
      </c>
      <c r="F7" s="1">
        <v>26</v>
      </c>
      <c r="G7" s="1">
        <v>30.1</v>
      </c>
      <c r="H7" s="1">
        <v>29.1</v>
      </c>
    </row>
    <row r="8" spans="2:8" ht="24.95" customHeight="1" x14ac:dyDescent="0.25">
      <c r="B8" s="342" t="s">
        <v>388</v>
      </c>
      <c r="C8" s="1">
        <v>0.1</v>
      </c>
      <c r="D8" s="1">
        <v>0.1</v>
      </c>
      <c r="E8" s="1">
        <v>0.1</v>
      </c>
      <c r="F8" s="1">
        <v>0.1</v>
      </c>
      <c r="G8" s="1">
        <v>0.14000000000000001</v>
      </c>
      <c r="H8" s="1">
        <v>0.2</v>
      </c>
    </row>
    <row r="9" spans="2:8" ht="24.95" customHeight="1" x14ac:dyDescent="0.25">
      <c r="B9" s="342" t="s">
        <v>389</v>
      </c>
      <c r="C9" s="1">
        <v>4</v>
      </c>
      <c r="D9" s="1">
        <v>0.8</v>
      </c>
      <c r="E9" s="1">
        <v>4.7</v>
      </c>
      <c r="F9" s="1">
        <v>0.9</v>
      </c>
      <c r="G9" s="1">
        <v>4.5</v>
      </c>
      <c r="H9" s="1">
        <v>1.1000000000000001</v>
      </c>
    </row>
    <row r="10" spans="2:8" ht="24.95" customHeight="1" x14ac:dyDescent="0.25">
      <c r="B10" s="237" t="s">
        <v>390</v>
      </c>
    </row>
    <row r="11" spans="2:8" ht="24.95" customHeight="1" x14ac:dyDescent="0.25"/>
    <row r="12" spans="2:8" ht="24.95" customHeight="1" x14ac:dyDescent="0.25"/>
    <row r="13" spans="2:8" ht="24.95" customHeight="1" x14ac:dyDescent="0.25"/>
    <row r="14" spans="2:8" ht="24.95" customHeight="1" x14ac:dyDescent="0.25"/>
    <row r="15" spans="2:8" ht="24.95" customHeight="1" x14ac:dyDescent="0.25"/>
    <row r="16" spans="2:8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</sheetData>
  <mergeCells count="4">
    <mergeCell ref="C3:D3"/>
    <mergeCell ref="E3:F3"/>
    <mergeCell ref="G3:H3"/>
    <mergeCell ref="B3:B4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B2CF-292F-4C0B-8DF8-3D3110FA5F30}">
  <dimension ref="B2:D10"/>
  <sheetViews>
    <sheetView workbookViewId="0">
      <selection activeCell="G8" sqref="G8"/>
    </sheetView>
  </sheetViews>
  <sheetFormatPr defaultRowHeight="15" x14ac:dyDescent="0.25"/>
  <cols>
    <col min="2" max="2" width="11.42578125" customWidth="1"/>
    <col min="3" max="3" width="13.42578125" customWidth="1"/>
    <col min="4" max="4" width="18.28515625" customWidth="1"/>
  </cols>
  <sheetData>
    <row r="2" spans="2:4" ht="15.75" x14ac:dyDescent="0.25">
      <c r="B2" s="238" t="s">
        <v>574</v>
      </c>
    </row>
    <row r="4" spans="2:4" x14ac:dyDescent="0.25">
      <c r="B4" s="58"/>
      <c r="C4" s="58" t="s">
        <v>2</v>
      </c>
      <c r="D4" s="58" t="s">
        <v>1</v>
      </c>
    </row>
    <row r="5" spans="2:4" x14ac:dyDescent="0.25">
      <c r="B5" s="46" t="s">
        <v>391</v>
      </c>
      <c r="C5" s="1">
        <v>42756</v>
      </c>
      <c r="D5" s="1">
        <v>33209</v>
      </c>
    </row>
    <row r="6" spans="2:4" x14ac:dyDescent="0.25">
      <c r="B6" s="46" t="s">
        <v>392</v>
      </c>
      <c r="C6" s="1">
        <v>82694</v>
      </c>
      <c r="D6" s="1">
        <v>58626</v>
      </c>
    </row>
    <row r="7" spans="2:4" x14ac:dyDescent="0.25">
      <c r="B7" s="46" t="s">
        <v>393</v>
      </c>
      <c r="C7" s="1">
        <v>108099</v>
      </c>
      <c r="D7" s="1">
        <v>59264</v>
      </c>
    </row>
    <row r="8" spans="2:4" x14ac:dyDescent="0.25">
      <c r="B8" s="46" t="s">
        <v>394</v>
      </c>
      <c r="C8" s="1">
        <v>71667</v>
      </c>
      <c r="D8" s="1">
        <v>42414</v>
      </c>
    </row>
    <row r="9" spans="2:4" x14ac:dyDescent="0.25">
      <c r="B9" s="46" t="s">
        <v>395</v>
      </c>
      <c r="C9" s="1">
        <v>76473</v>
      </c>
      <c r="D9" s="1">
        <v>31489</v>
      </c>
    </row>
    <row r="10" spans="2:4" x14ac:dyDescent="0.25">
      <c r="B10" s="194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3098-8774-4268-8491-E2CC15D83B50}">
  <dimension ref="B1:P48"/>
  <sheetViews>
    <sheetView workbookViewId="0"/>
  </sheetViews>
  <sheetFormatPr defaultRowHeight="15" x14ac:dyDescent="0.25"/>
  <cols>
    <col min="3" max="3" width="12.28515625" customWidth="1"/>
    <col min="6" max="6" width="11" customWidth="1"/>
  </cols>
  <sheetData>
    <row r="1" spans="2:14" ht="15.75" x14ac:dyDescent="0.25">
      <c r="B1" s="172" t="s">
        <v>169</v>
      </c>
      <c r="C1" s="349"/>
      <c r="D1" s="349"/>
      <c r="E1" s="349"/>
      <c r="F1" s="349"/>
      <c r="G1" s="349"/>
    </row>
    <row r="2" spans="2:14" x14ac:dyDescent="0.25">
      <c r="B2" s="347" t="s">
        <v>521</v>
      </c>
    </row>
    <row r="3" spans="2:14" ht="15.75" thickBot="1" x14ac:dyDescent="0.3">
      <c r="B3" s="405" t="s">
        <v>30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2:14" ht="15.75" thickBot="1" x14ac:dyDescent="0.3">
      <c r="B4" s="12"/>
      <c r="C4" s="397">
        <v>2012</v>
      </c>
      <c r="D4" s="398"/>
      <c r="E4" s="399"/>
      <c r="F4" s="400">
        <v>2022</v>
      </c>
      <c r="G4" s="401"/>
      <c r="H4" s="402"/>
      <c r="I4" s="400" t="s">
        <v>63</v>
      </c>
      <c r="J4" s="401"/>
      <c r="K4" s="402"/>
      <c r="L4" s="400" t="s">
        <v>64</v>
      </c>
      <c r="M4" s="401"/>
      <c r="N4" s="402"/>
    </row>
    <row r="5" spans="2:14" ht="26.25" thickBot="1" x14ac:dyDescent="0.3">
      <c r="B5" s="13" t="s">
        <v>65</v>
      </c>
      <c r="C5" s="14" t="s">
        <v>66</v>
      </c>
      <c r="D5" s="14" t="s">
        <v>2</v>
      </c>
      <c r="E5" s="14" t="s">
        <v>1</v>
      </c>
      <c r="F5" s="15" t="s">
        <v>66</v>
      </c>
      <c r="G5" s="15" t="s">
        <v>2</v>
      </c>
      <c r="H5" s="15" t="s">
        <v>1</v>
      </c>
      <c r="I5" s="15" t="s">
        <v>66</v>
      </c>
      <c r="J5" s="15" t="s">
        <v>2</v>
      </c>
      <c r="K5" s="15" t="s">
        <v>1</v>
      </c>
      <c r="L5" s="15" t="s">
        <v>66</v>
      </c>
      <c r="M5" s="15" t="s">
        <v>2</v>
      </c>
      <c r="N5" s="15" t="s">
        <v>1</v>
      </c>
    </row>
    <row r="6" spans="2:14" ht="15.75" thickBot="1" x14ac:dyDescent="0.3">
      <c r="B6" s="16" t="s">
        <v>0</v>
      </c>
      <c r="C6" s="17">
        <v>10515973</v>
      </c>
      <c r="D6" s="17">
        <v>5064868</v>
      </c>
      <c r="E6" s="17">
        <v>5451105</v>
      </c>
      <c r="F6" s="18">
        <v>13246394</v>
      </c>
      <c r="G6" s="18">
        <v>6429326</v>
      </c>
      <c r="H6" s="18">
        <v>6817068</v>
      </c>
      <c r="I6" s="19">
        <v>3701245</v>
      </c>
      <c r="J6" s="19">
        <v>1854525</v>
      </c>
      <c r="K6" s="19">
        <v>1846720</v>
      </c>
      <c r="L6" s="19">
        <v>9545149</v>
      </c>
      <c r="M6" s="19">
        <v>4574801</v>
      </c>
      <c r="N6" s="19">
        <v>4970348</v>
      </c>
    </row>
    <row r="7" spans="2:14" ht="15.75" thickBot="1" x14ac:dyDescent="0.3">
      <c r="B7" s="20" t="s">
        <v>67</v>
      </c>
      <c r="C7" s="21">
        <v>1540027</v>
      </c>
      <c r="D7" s="21">
        <v>768049</v>
      </c>
      <c r="E7" s="21">
        <v>771978</v>
      </c>
      <c r="F7" s="22">
        <v>1708460</v>
      </c>
      <c r="G7" s="22">
        <v>856228</v>
      </c>
      <c r="H7" s="22">
        <v>852232</v>
      </c>
      <c r="I7" s="23">
        <v>476206</v>
      </c>
      <c r="J7" s="23">
        <v>238913</v>
      </c>
      <c r="K7" s="23">
        <v>237293</v>
      </c>
      <c r="L7" s="23">
        <v>1232254</v>
      </c>
      <c r="M7" s="23">
        <v>617315</v>
      </c>
      <c r="N7" s="23">
        <v>614939</v>
      </c>
    </row>
    <row r="8" spans="2:14" ht="15.75" thickBot="1" x14ac:dyDescent="0.3">
      <c r="B8" s="16" t="s">
        <v>68</v>
      </c>
      <c r="C8" s="24">
        <v>1522986</v>
      </c>
      <c r="D8" s="24">
        <v>757421</v>
      </c>
      <c r="E8" s="24">
        <v>765565</v>
      </c>
      <c r="F8" s="25">
        <v>1697005</v>
      </c>
      <c r="G8" s="25">
        <v>849389</v>
      </c>
      <c r="H8" s="25">
        <v>847616</v>
      </c>
      <c r="I8" s="26">
        <v>431408</v>
      </c>
      <c r="J8" s="26">
        <v>216386</v>
      </c>
      <c r="K8" s="26">
        <v>215022</v>
      </c>
      <c r="L8" s="26">
        <v>1265597</v>
      </c>
      <c r="M8" s="26">
        <v>633003</v>
      </c>
      <c r="N8" s="26">
        <v>632594</v>
      </c>
    </row>
    <row r="9" spans="2:14" ht="15.75" thickBot="1" x14ac:dyDescent="0.3">
      <c r="B9" s="20" t="s">
        <v>69</v>
      </c>
      <c r="C9" s="21">
        <v>1265070</v>
      </c>
      <c r="D9" s="21">
        <v>623440</v>
      </c>
      <c r="E9" s="21">
        <v>641630</v>
      </c>
      <c r="F9" s="22">
        <v>1551347</v>
      </c>
      <c r="G9" s="22">
        <v>775772</v>
      </c>
      <c r="H9" s="22">
        <v>775575</v>
      </c>
      <c r="I9" s="23">
        <v>360474</v>
      </c>
      <c r="J9" s="23">
        <v>178399</v>
      </c>
      <c r="K9" s="23">
        <v>182075</v>
      </c>
      <c r="L9" s="23">
        <v>1190873</v>
      </c>
      <c r="M9" s="23">
        <v>597373</v>
      </c>
      <c r="N9" s="23">
        <v>593500</v>
      </c>
    </row>
    <row r="10" spans="2:14" ht="15.75" thickBot="1" x14ac:dyDescent="0.3">
      <c r="B10" s="16" t="s">
        <v>70</v>
      </c>
      <c r="C10" s="24">
        <v>1113075</v>
      </c>
      <c r="D10" s="24">
        <v>546863</v>
      </c>
      <c r="E10" s="24">
        <v>566212</v>
      </c>
      <c r="F10" s="25">
        <v>1509341</v>
      </c>
      <c r="G10" s="25">
        <v>750163</v>
      </c>
      <c r="H10" s="25">
        <v>759178</v>
      </c>
      <c r="I10" s="26">
        <v>392964</v>
      </c>
      <c r="J10" s="26">
        <v>183178</v>
      </c>
      <c r="K10" s="26">
        <v>209786</v>
      </c>
      <c r="L10" s="26">
        <v>1116377</v>
      </c>
      <c r="M10" s="26">
        <v>566985</v>
      </c>
      <c r="N10" s="26">
        <v>549392</v>
      </c>
    </row>
    <row r="11" spans="2:14" ht="15.75" thickBot="1" x14ac:dyDescent="0.3">
      <c r="B11" s="20" t="s">
        <v>71</v>
      </c>
      <c r="C11" s="21">
        <v>1028385</v>
      </c>
      <c r="D11" s="21">
        <v>499416</v>
      </c>
      <c r="E11" s="21">
        <v>528969</v>
      </c>
      <c r="F11" s="22">
        <v>1174549</v>
      </c>
      <c r="G11" s="22">
        <v>572543</v>
      </c>
      <c r="H11" s="22">
        <v>602006</v>
      </c>
      <c r="I11" s="23">
        <v>392928</v>
      </c>
      <c r="J11" s="23">
        <v>192193</v>
      </c>
      <c r="K11" s="23">
        <v>200735</v>
      </c>
      <c r="L11" s="23">
        <v>781621</v>
      </c>
      <c r="M11" s="23">
        <v>380350</v>
      </c>
      <c r="N11" s="23">
        <v>401271</v>
      </c>
    </row>
    <row r="12" spans="2:14" ht="15.75" thickBot="1" x14ac:dyDescent="0.3">
      <c r="B12" s="16" t="s">
        <v>72</v>
      </c>
      <c r="C12" s="24">
        <v>928094</v>
      </c>
      <c r="D12" s="24">
        <v>456642</v>
      </c>
      <c r="E12" s="24">
        <v>471452</v>
      </c>
      <c r="F12" s="25">
        <v>1007307</v>
      </c>
      <c r="G12" s="25">
        <v>494594</v>
      </c>
      <c r="H12" s="25">
        <v>512713</v>
      </c>
      <c r="I12" s="26">
        <v>371753</v>
      </c>
      <c r="J12" s="26">
        <v>189192</v>
      </c>
      <c r="K12" s="26">
        <v>182561</v>
      </c>
      <c r="L12" s="26">
        <v>635554</v>
      </c>
      <c r="M12" s="26">
        <v>305402</v>
      </c>
      <c r="N12" s="26">
        <v>330152</v>
      </c>
    </row>
    <row r="13" spans="2:14" ht="15.75" thickBot="1" x14ac:dyDescent="0.3">
      <c r="B13" s="20" t="s">
        <v>73</v>
      </c>
      <c r="C13" s="21">
        <v>760884</v>
      </c>
      <c r="D13" s="21">
        <v>367917</v>
      </c>
      <c r="E13" s="21">
        <v>392967</v>
      </c>
      <c r="F13" s="22">
        <v>950747</v>
      </c>
      <c r="G13" s="22">
        <v>465744</v>
      </c>
      <c r="H13" s="22">
        <v>485003</v>
      </c>
      <c r="I13" s="23">
        <v>345484</v>
      </c>
      <c r="J13" s="23">
        <v>178965</v>
      </c>
      <c r="K13" s="23">
        <v>166519</v>
      </c>
      <c r="L13" s="23">
        <v>605263</v>
      </c>
      <c r="M13" s="23">
        <v>286779</v>
      </c>
      <c r="N13" s="23">
        <v>318484</v>
      </c>
    </row>
    <row r="14" spans="2:14" ht="15.75" thickBot="1" x14ac:dyDescent="0.3">
      <c r="B14" s="16" t="s">
        <v>74</v>
      </c>
      <c r="C14" s="24">
        <v>509666</v>
      </c>
      <c r="D14" s="24">
        <v>232822</v>
      </c>
      <c r="E14" s="24">
        <v>276844</v>
      </c>
      <c r="F14" s="25">
        <v>869983</v>
      </c>
      <c r="G14" s="25">
        <v>425313</v>
      </c>
      <c r="H14" s="25">
        <v>444670</v>
      </c>
      <c r="I14" s="26">
        <v>274836</v>
      </c>
      <c r="J14" s="26">
        <v>147185</v>
      </c>
      <c r="K14" s="26">
        <v>127651</v>
      </c>
      <c r="L14" s="26">
        <v>595147</v>
      </c>
      <c r="M14" s="26">
        <v>278128</v>
      </c>
      <c r="N14" s="26">
        <v>317019</v>
      </c>
    </row>
    <row r="15" spans="2:14" ht="15.75" thickBot="1" x14ac:dyDescent="0.3">
      <c r="B15" s="20" t="s">
        <v>75</v>
      </c>
      <c r="C15" s="21">
        <v>415560</v>
      </c>
      <c r="D15" s="21">
        <v>190876</v>
      </c>
      <c r="E15" s="21">
        <v>224684</v>
      </c>
      <c r="F15" s="22">
        <v>724954</v>
      </c>
      <c r="G15" s="22">
        <v>346800</v>
      </c>
      <c r="H15" s="22">
        <v>378154</v>
      </c>
      <c r="I15" s="23">
        <v>211344</v>
      </c>
      <c r="J15" s="23">
        <v>113177</v>
      </c>
      <c r="K15" s="23">
        <v>98167</v>
      </c>
      <c r="L15" s="23">
        <v>513610</v>
      </c>
      <c r="M15" s="23">
        <v>233623</v>
      </c>
      <c r="N15" s="23">
        <v>279987</v>
      </c>
    </row>
    <row r="16" spans="2:14" ht="15.75" thickBot="1" x14ac:dyDescent="0.3">
      <c r="B16" s="16" t="s">
        <v>76</v>
      </c>
      <c r="C16" s="24">
        <v>340856</v>
      </c>
      <c r="D16" s="24">
        <v>155557</v>
      </c>
      <c r="E16" s="24">
        <v>185299</v>
      </c>
      <c r="F16" s="25">
        <v>479255</v>
      </c>
      <c r="G16" s="25">
        <v>215314</v>
      </c>
      <c r="H16" s="25">
        <v>263941</v>
      </c>
      <c r="I16" s="26">
        <v>128894</v>
      </c>
      <c r="J16" s="26">
        <v>66456</v>
      </c>
      <c r="K16" s="26">
        <v>62438</v>
      </c>
      <c r="L16" s="26">
        <v>350361</v>
      </c>
      <c r="M16" s="26">
        <v>148858</v>
      </c>
      <c r="N16" s="26">
        <v>201503</v>
      </c>
    </row>
    <row r="17" spans="2:16" ht="15.75" thickBot="1" x14ac:dyDescent="0.3">
      <c r="B17" s="20" t="s">
        <v>77</v>
      </c>
      <c r="C17" s="21">
        <v>338309</v>
      </c>
      <c r="D17" s="21">
        <v>151797</v>
      </c>
      <c r="E17" s="21">
        <v>186512</v>
      </c>
      <c r="F17" s="22">
        <v>393788</v>
      </c>
      <c r="G17" s="22">
        <v>178670</v>
      </c>
      <c r="H17" s="22">
        <v>215118</v>
      </c>
      <c r="I17" s="23">
        <v>94326</v>
      </c>
      <c r="J17" s="23">
        <v>49237</v>
      </c>
      <c r="K17" s="23">
        <v>45089</v>
      </c>
      <c r="L17" s="23">
        <v>299462</v>
      </c>
      <c r="M17" s="23">
        <v>129433</v>
      </c>
      <c r="N17" s="23">
        <v>170029</v>
      </c>
    </row>
    <row r="18" spans="2:16" ht="15.75" thickBot="1" x14ac:dyDescent="0.3">
      <c r="B18" s="16" t="s">
        <v>78</v>
      </c>
      <c r="C18" s="24">
        <v>241323</v>
      </c>
      <c r="D18" s="24">
        <v>106829</v>
      </c>
      <c r="E18" s="24">
        <v>134494</v>
      </c>
      <c r="F18" s="25">
        <v>316729</v>
      </c>
      <c r="G18" s="25">
        <v>142329</v>
      </c>
      <c r="H18" s="25">
        <v>174400</v>
      </c>
      <c r="I18" s="26">
        <v>66666</v>
      </c>
      <c r="J18" s="26">
        <v>33937</v>
      </c>
      <c r="K18" s="26">
        <v>32729</v>
      </c>
      <c r="L18" s="26">
        <v>250063</v>
      </c>
      <c r="M18" s="26">
        <v>108392</v>
      </c>
      <c r="N18" s="26">
        <v>141671</v>
      </c>
    </row>
    <row r="19" spans="2:16" ht="15.75" thickBot="1" x14ac:dyDescent="0.3">
      <c r="B19" s="20" t="s">
        <v>79</v>
      </c>
      <c r="C19" s="21">
        <v>176349</v>
      </c>
      <c r="D19" s="21">
        <v>76489</v>
      </c>
      <c r="E19" s="21">
        <v>99860</v>
      </c>
      <c r="F19" s="22">
        <v>311001</v>
      </c>
      <c r="G19" s="22">
        <v>136793</v>
      </c>
      <c r="H19" s="22">
        <v>174208</v>
      </c>
      <c r="I19" s="23">
        <v>57188</v>
      </c>
      <c r="J19" s="23">
        <v>27532</v>
      </c>
      <c r="K19" s="23">
        <v>29656</v>
      </c>
      <c r="L19" s="23">
        <v>253813</v>
      </c>
      <c r="M19" s="23">
        <v>109261</v>
      </c>
      <c r="N19" s="23">
        <v>144552</v>
      </c>
    </row>
    <row r="20" spans="2:16" ht="15.75" thickBot="1" x14ac:dyDescent="0.3">
      <c r="B20" s="16" t="s">
        <v>80</v>
      </c>
      <c r="C20" s="24">
        <v>102543</v>
      </c>
      <c r="D20" s="24">
        <v>40176</v>
      </c>
      <c r="E20" s="24">
        <v>62367</v>
      </c>
      <c r="F20" s="25">
        <v>214001</v>
      </c>
      <c r="G20" s="25">
        <v>92098</v>
      </c>
      <c r="H20" s="25">
        <v>121903</v>
      </c>
      <c r="I20" s="26">
        <v>37154</v>
      </c>
      <c r="J20" s="26">
        <v>17061</v>
      </c>
      <c r="K20" s="26">
        <v>20093</v>
      </c>
      <c r="L20" s="26">
        <v>176847</v>
      </c>
      <c r="M20" s="26">
        <v>75037</v>
      </c>
      <c r="N20" s="26">
        <v>101810</v>
      </c>
    </row>
    <row r="21" spans="2:16" ht="15.75" thickBot="1" x14ac:dyDescent="0.3">
      <c r="B21" s="20" t="s">
        <v>81</v>
      </c>
      <c r="C21" s="21">
        <v>92285</v>
      </c>
      <c r="D21" s="21">
        <v>35351</v>
      </c>
      <c r="E21" s="21">
        <v>56934</v>
      </c>
      <c r="F21" s="22">
        <v>147138</v>
      </c>
      <c r="G21" s="22">
        <v>60277</v>
      </c>
      <c r="H21" s="22">
        <v>86861</v>
      </c>
      <c r="I21" s="23">
        <v>25366</v>
      </c>
      <c r="J21" s="23">
        <v>10826</v>
      </c>
      <c r="K21" s="23">
        <v>14540</v>
      </c>
      <c r="L21" s="23">
        <v>121772</v>
      </c>
      <c r="M21" s="23">
        <v>49451</v>
      </c>
      <c r="N21" s="23">
        <v>72321</v>
      </c>
    </row>
    <row r="22" spans="2:16" ht="15.75" thickBot="1" x14ac:dyDescent="0.3">
      <c r="B22" s="16" t="s">
        <v>82</v>
      </c>
      <c r="C22" s="24">
        <v>60228</v>
      </c>
      <c r="D22" s="24">
        <v>23470</v>
      </c>
      <c r="E22" s="24">
        <v>36758</v>
      </c>
      <c r="F22" s="25">
        <v>77805</v>
      </c>
      <c r="G22" s="25">
        <v>28476</v>
      </c>
      <c r="H22" s="25">
        <v>49329</v>
      </c>
      <c r="I22" s="26">
        <v>13760</v>
      </c>
      <c r="J22" s="26">
        <v>5071</v>
      </c>
      <c r="K22" s="26">
        <v>8689</v>
      </c>
      <c r="L22" s="26">
        <v>64045</v>
      </c>
      <c r="M22" s="26">
        <v>23405</v>
      </c>
      <c r="N22" s="26">
        <v>40640</v>
      </c>
    </row>
    <row r="23" spans="2:16" ht="15.75" thickBot="1" x14ac:dyDescent="0.3">
      <c r="B23" s="20" t="s">
        <v>83</v>
      </c>
      <c r="C23" s="21">
        <v>45014</v>
      </c>
      <c r="D23" s="21">
        <v>18167</v>
      </c>
      <c r="E23" s="21">
        <v>26847</v>
      </c>
      <c r="F23" s="22">
        <v>57999</v>
      </c>
      <c r="G23" s="22">
        <v>20408</v>
      </c>
      <c r="H23" s="22">
        <v>37591</v>
      </c>
      <c r="I23" s="23">
        <v>10240</v>
      </c>
      <c r="J23" s="23">
        <v>3628</v>
      </c>
      <c r="K23" s="23">
        <v>6612</v>
      </c>
      <c r="L23" s="23">
        <v>47759</v>
      </c>
      <c r="M23" s="23">
        <v>16780</v>
      </c>
      <c r="N23" s="23">
        <v>30979</v>
      </c>
    </row>
    <row r="24" spans="2:16" ht="15.75" thickBot="1" x14ac:dyDescent="0.3">
      <c r="B24" s="16" t="s">
        <v>84</v>
      </c>
      <c r="C24" s="24">
        <v>35319</v>
      </c>
      <c r="D24" s="24">
        <v>13586</v>
      </c>
      <c r="E24" s="24">
        <v>21733</v>
      </c>
      <c r="F24" s="25">
        <v>54985</v>
      </c>
      <c r="G24" s="25">
        <v>18415</v>
      </c>
      <c r="H24" s="25">
        <v>36570</v>
      </c>
      <c r="I24" s="26">
        <v>10254</v>
      </c>
      <c r="J24" s="26">
        <v>3189</v>
      </c>
      <c r="K24" s="26">
        <v>7065</v>
      </c>
      <c r="L24" s="26">
        <v>44731</v>
      </c>
      <c r="M24" s="26">
        <v>15226</v>
      </c>
      <c r="N24" s="26">
        <v>29505</v>
      </c>
    </row>
    <row r="25" spans="2:16" ht="15.75" x14ac:dyDescent="0.25">
      <c r="B25" s="11" t="s">
        <v>85</v>
      </c>
    </row>
    <row r="26" spans="2:16" ht="15.75" x14ac:dyDescent="0.25">
      <c r="B26" s="11"/>
    </row>
    <row r="27" spans="2:16" ht="15.75" thickBot="1" x14ac:dyDescent="0.3">
      <c r="B27" s="83" t="s">
        <v>169</v>
      </c>
    </row>
    <row r="28" spans="2:16" ht="15.75" thickBot="1" x14ac:dyDescent="0.3">
      <c r="B28" s="12"/>
      <c r="C28" s="397">
        <v>2012</v>
      </c>
      <c r="D28" s="398"/>
      <c r="E28" s="399"/>
      <c r="F28" s="400">
        <v>2022</v>
      </c>
      <c r="G28" s="401"/>
      <c r="H28" s="402"/>
      <c r="J28" s="51"/>
      <c r="K28" s="403">
        <v>2012</v>
      </c>
      <c r="L28" s="404"/>
      <c r="M28" s="50"/>
      <c r="N28" s="51"/>
      <c r="O28" s="403">
        <v>2022</v>
      </c>
      <c r="P28" s="404"/>
    </row>
    <row r="29" spans="2:16" ht="26.25" thickBot="1" x14ac:dyDescent="0.3">
      <c r="B29" s="13" t="s">
        <v>65</v>
      </c>
      <c r="C29" s="14" t="s">
        <v>2</v>
      </c>
      <c r="D29" s="14" t="s">
        <v>1</v>
      </c>
      <c r="F29" s="13" t="s">
        <v>65</v>
      </c>
      <c r="G29" s="15" t="s">
        <v>2</v>
      </c>
      <c r="H29" s="15" t="s">
        <v>1</v>
      </c>
      <c r="J29" s="51"/>
      <c r="K29" s="51" t="s">
        <v>2</v>
      </c>
      <c r="L29" s="51" t="s">
        <v>1</v>
      </c>
      <c r="M29" s="50"/>
      <c r="N29" s="51"/>
      <c r="O29" s="51" t="s">
        <v>2</v>
      </c>
      <c r="P29" s="51" t="s">
        <v>1</v>
      </c>
    </row>
    <row r="30" spans="2:16" ht="15.75" thickBot="1" x14ac:dyDescent="0.3">
      <c r="B30" s="20" t="s">
        <v>67</v>
      </c>
      <c r="C30" s="21">
        <v>768049</v>
      </c>
      <c r="D30" s="21">
        <v>771978</v>
      </c>
      <c r="F30" s="20" t="s">
        <v>67</v>
      </c>
      <c r="G30" s="22">
        <v>856228</v>
      </c>
      <c r="H30" s="22">
        <v>852232</v>
      </c>
      <c r="J30" s="160" t="s">
        <v>67</v>
      </c>
      <c r="K30" s="159">
        <v>-7.3036418028079764</v>
      </c>
      <c r="L30" s="159">
        <v>7.3410040136086314</v>
      </c>
      <c r="N30" s="160" t="s">
        <v>67</v>
      </c>
      <c r="O30" s="159">
        <v>-6.4638572580583062</v>
      </c>
      <c r="P30" s="159">
        <v>6.4336905575962788</v>
      </c>
    </row>
    <row r="31" spans="2:16" ht="15.75" thickBot="1" x14ac:dyDescent="0.3">
      <c r="B31" s="16" t="s">
        <v>68</v>
      </c>
      <c r="C31" s="24">
        <v>757421</v>
      </c>
      <c r="D31" s="24">
        <v>765565</v>
      </c>
      <c r="F31" s="16" t="s">
        <v>68</v>
      </c>
      <c r="G31" s="25">
        <v>849389</v>
      </c>
      <c r="H31" s="25">
        <v>847616</v>
      </c>
      <c r="J31" s="160" t="s">
        <v>68</v>
      </c>
      <c r="K31" s="159">
        <v>-7.2025764995783081</v>
      </c>
      <c r="L31" s="159">
        <v>7.2800205934343882</v>
      </c>
      <c r="N31" s="160" t="s">
        <v>68</v>
      </c>
      <c r="O31" s="159">
        <v>-6.4122281127980942</v>
      </c>
      <c r="P31" s="159">
        <v>6.3988433380435463</v>
      </c>
    </row>
    <row r="32" spans="2:16" ht="15.75" thickBot="1" x14ac:dyDescent="0.3">
      <c r="B32" s="20" t="s">
        <v>69</v>
      </c>
      <c r="C32" s="21">
        <v>623440</v>
      </c>
      <c r="D32" s="21">
        <v>641630</v>
      </c>
      <c r="F32" s="20" t="s">
        <v>69</v>
      </c>
      <c r="G32" s="22">
        <v>775772</v>
      </c>
      <c r="H32" s="22">
        <v>775575</v>
      </c>
      <c r="J32" s="160" t="s">
        <v>69</v>
      </c>
      <c r="K32" s="159">
        <v>-5.9285051416545098</v>
      </c>
      <c r="L32" s="159">
        <v>6.1014801007952375</v>
      </c>
      <c r="N32" s="160" t="s">
        <v>69</v>
      </c>
      <c r="O32" s="159">
        <v>-5.8564768645715954</v>
      </c>
      <c r="P32" s="159">
        <v>5.8549896673766462</v>
      </c>
    </row>
    <row r="33" spans="2:16" ht="15.75" thickBot="1" x14ac:dyDescent="0.3">
      <c r="B33" s="16" t="s">
        <v>70</v>
      </c>
      <c r="C33" s="24">
        <v>546863</v>
      </c>
      <c r="D33" s="24">
        <v>566212</v>
      </c>
      <c r="F33" s="16" t="s">
        <v>70</v>
      </c>
      <c r="G33" s="25">
        <v>750163</v>
      </c>
      <c r="H33" s="25">
        <v>759178</v>
      </c>
      <c r="J33" s="160" t="s">
        <v>70</v>
      </c>
      <c r="K33" s="159">
        <v>-5.2003081407683345</v>
      </c>
      <c r="L33" s="159">
        <v>5.38430442908136</v>
      </c>
      <c r="N33" s="160" t="s">
        <v>70</v>
      </c>
      <c r="O33" s="159">
        <v>-5.6631487784524603</v>
      </c>
      <c r="P33" s="159">
        <v>5.7312050358761786</v>
      </c>
    </row>
    <row r="34" spans="2:16" ht="15.75" thickBot="1" x14ac:dyDescent="0.3">
      <c r="B34" s="20" t="s">
        <v>71</v>
      </c>
      <c r="C34" s="21">
        <v>499416</v>
      </c>
      <c r="D34" s="21">
        <v>528969</v>
      </c>
      <c r="F34" s="20" t="s">
        <v>71</v>
      </c>
      <c r="G34" s="22">
        <v>572543</v>
      </c>
      <c r="H34" s="22">
        <v>602006</v>
      </c>
      <c r="J34" s="160" t="s">
        <v>71</v>
      </c>
      <c r="K34" s="159">
        <v>-4.7491183174395752</v>
      </c>
      <c r="L34" s="159">
        <v>5.0301479473178565</v>
      </c>
      <c r="N34" s="160" t="s">
        <v>71</v>
      </c>
      <c r="O34" s="159">
        <v>-4.3222555512088796</v>
      </c>
      <c r="P34" s="159">
        <v>4.5446783479337851</v>
      </c>
    </row>
    <row r="35" spans="2:16" ht="15.75" thickBot="1" x14ac:dyDescent="0.3">
      <c r="B35" s="16" t="s">
        <v>72</v>
      </c>
      <c r="C35" s="24">
        <v>456642</v>
      </c>
      <c r="D35" s="24">
        <v>471452</v>
      </c>
      <c r="F35" s="16" t="s">
        <v>72</v>
      </c>
      <c r="G35" s="25">
        <v>494594</v>
      </c>
      <c r="H35" s="25">
        <v>512713</v>
      </c>
      <c r="J35" s="160" t="s">
        <v>72</v>
      </c>
      <c r="K35" s="159">
        <v>-4.3423656565112898</v>
      </c>
      <c r="L35" s="159">
        <v>4.4831990344592931</v>
      </c>
      <c r="N35" s="160" t="s">
        <v>72</v>
      </c>
      <c r="O35" s="159">
        <v>-3.7338010631421654</v>
      </c>
      <c r="P35" s="159">
        <v>3.8705854589558486</v>
      </c>
    </row>
    <row r="36" spans="2:16" ht="15.75" thickBot="1" x14ac:dyDescent="0.3">
      <c r="B36" s="20" t="s">
        <v>73</v>
      </c>
      <c r="C36" s="21">
        <v>367917</v>
      </c>
      <c r="D36" s="21">
        <v>392967</v>
      </c>
      <c r="F36" s="20" t="s">
        <v>73</v>
      </c>
      <c r="G36" s="22">
        <v>465744</v>
      </c>
      <c r="H36" s="22">
        <v>485003</v>
      </c>
      <c r="J36" s="160" t="s">
        <v>73</v>
      </c>
      <c r="K36" s="159">
        <v>-3.4986491502022683</v>
      </c>
      <c r="L36" s="159">
        <v>3.73685820608326</v>
      </c>
      <c r="N36" s="160" t="s">
        <v>73</v>
      </c>
      <c r="O36" s="159">
        <v>-3.5160059409375863</v>
      </c>
      <c r="P36" s="159">
        <v>3.6613964524986953</v>
      </c>
    </row>
    <row r="37" spans="2:16" ht="15.75" thickBot="1" x14ac:dyDescent="0.3">
      <c r="B37" s="16" t="s">
        <v>74</v>
      </c>
      <c r="C37" s="24">
        <v>232822</v>
      </c>
      <c r="D37" s="24">
        <v>276844</v>
      </c>
      <c r="F37" s="16" t="s">
        <v>74</v>
      </c>
      <c r="G37" s="25">
        <v>425313</v>
      </c>
      <c r="H37" s="25">
        <v>444670</v>
      </c>
      <c r="J37" s="160" t="s">
        <v>74</v>
      </c>
      <c r="K37" s="159">
        <v>-2.2139843835658382</v>
      </c>
      <c r="L37" s="159">
        <v>2.6326047052422061</v>
      </c>
      <c r="N37" s="160" t="s">
        <v>74</v>
      </c>
      <c r="O37" s="159">
        <v>-3.2107832516532424</v>
      </c>
      <c r="P37" s="159">
        <v>3.356913587199656</v>
      </c>
    </row>
    <row r="38" spans="2:16" ht="15.75" thickBot="1" x14ac:dyDescent="0.3">
      <c r="B38" s="20" t="s">
        <v>75</v>
      </c>
      <c r="C38" s="21">
        <v>190876</v>
      </c>
      <c r="D38" s="21">
        <v>224684</v>
      </c>
      <c r="F38" s="20" t="s">
        <v>75</v>
      </c>
      <c r="G38" s="22">
        <v>346800</v>
      </c>
      <c r="H38" s="22">
        <v>378154</v>
      </c>
      <c r="J38" s="160" t="s">
        <v>75</v>
      </c>
      <c r="K38" s="159">
        <v>-1.8151054590954161</v>
      </c>
      <c r="L38" s="159">
        <v>2.1365973457710474</v>
      </c>
      <c r="N38" s="160" t="s">
        <v>75</v>
      </c>
      <c r="O38" s="159">
        <v>-2.6180710010588544</v>
      </c>
      <c r="P38" s="159">
        <v>2.8547693810104091</v>
      </c>
    </row>
    <row r="39" spans="2:16" ht="15.75" thickBot="1" x14ac:dyDescent="0.3">
      <c r="B39" s="16" t="s">
        <v>76</v>
      </c>
      <c r="C39" s="24">
        <v>155557</v>
      </c>
      <c r="D39" s="24">
        <v>185299</v>
      </c>
      <c r="F39" s="16" t="s">
        <v>76</v>
      </c>
      <c r="G39" s="25">
        <v>215314</v>
      </c>
      <c r="H39" s="25">
        <v>263941</v>
      </c>
      <c r="J39" s="160" t="s">
        <v>76</v>
      </c>
      <c r="K39" s="159">
        <v>-1.47924495431854</v>
      </c>
      <c r="L39" s="159">
        <v>1.7620718501274204</v>
      </c>
      <c r="N39" s="160" t="s">
        <v>76</v>
      </c>
      <c r="O39" s="159">
        <v>-1.625453689509764</v>
      </c>
      <c r="P39" s="159">
        <v>1.992549821483492</v>
      </c>
    </row>
    <row r="40" spans="2:16" ht="15.75" thickBot="1" x14ac:dyDescent="0.3">
      <c r="B40" s="20" t="s">
        <v>77</v>
      </c>
      <c r="C40" s="21">
        <v>151797</v>
      </c>
      <c r="D40" s="21">
        <v>186512</v>
      </c>
      <c r="F40" s="20" t="s">
        <v>77</v>
      </c>
      <c r="G40" s="22">
        <v>178670</v>
      </c>
      <c r="H40" s="22">
        <v>215118</v>
      </c>
      <c r="J40" s="160" t="s">
        <v>77</v>
      </c>
      <c r="K40" s="159">
        <v>-1.4434898225775208</v>
      </c>
      <c r="L40" s="159">
        <v>1.7736066838513185</v>
      </c>
      <c r="N40" s="160" t="s">
        <v>77</v>
      </c>
      <c r="O40" s="159">
        <v>-1.3488199128004195</v>
      </c>
      <c r="P40" s="159">
        <v>1.6239740415391539</v>
      </c>
    </row>
    <row r="41" spans="2:16" ht="15.75" thickBot="1" x14ac:dyDescent="0.3">
      <c r="B41" s="16" t="s">
        <v>78</v>
      </c>
      <c r="C41" s="24">
        <v>106829</v>
      </c>
      <c r="D41" s="24">
        <v>134494</v>
      </c>
      <c r="F41" s="16" t="s">
        <v>78</v>
      </c>
      <c r="G41" s="25">
        <v>142329</v>
      </c>
      <c r="H41" s="25">
        <v>174400</v>
      </c>
      <c r="J41" s="160" t="s">
        <v>78</v>
      </c>
      <c r="K41" s="159">
        <v>-1.0158736619046094</v>
      </c>
      <c r="L41" s="159">
        <v>1.2789496511639959</v>
      </c>
      <c r="N41" s="160" t="s">
        <v>78</v>
      </c>
      <c r="O41" s="159">
        <v>-1.0744735510660486</v>
      </c>
      <c r="P41" s="159">
        <v>1.3165847248692739</v>
      </c>
    </row>
    <row r="42" spans="2:16" ht="15.75" thickBot="1" x14ac:dyDescent="0.3">
      <c r="B42" s="20" t="s">
        <v>79</v>
      </c>
      <c r="C42" s="21">
        <v>76489</v>
      </c>
      <c r="D42" s="21">
        <v>99860</v>
      </c>
      <c r="F42" s="20" t="s">
        <v>79</v>
      </c>
      <c r="G42" s="22">
        <v>136793</v>
      </c>
      <c r="H42" s="22">
        <v>174208</v>
      </c>
      <c r="J42" s="160" t="s">
        <v>79</v>
      </c>
      <c r="K42" s="159">
        <v>-0.72736017865393909</v>
      </c>
      <c r="L42" s="159">
        <v>0.9496030467175981</v>
      </c>
      <c r="N42" s="160" t="s">
        <v>79</v>
      </c>
      <c r="O42" s="159">
        <v>-1.0326810451206569</v>
      </c>
      <c r="P42" s="159">
        <v>1.3151352737960234</v>
      </c>
    </row>
    <row r="43" spans="2:16" ht="15.75" thickBot="1" x14ac:dyDescent="0.3">
      <c r="B43" s="16" t="s">
        <v>80</v>
      </c>
      <c r="C43" s="24">
        <v>40176</v>
      </c>
      <c r="D43" s="24">
        <v>62367</v>
      </c>
      <c r="F43" s="16" t="s">
        <v>80</v>
      </c>
      <c r="G43" s="25">
        <v>92098</v>
      </c>
      <c r="H43" s="25">
        <v>121903</v>
      </c>
      <c r="J43" s="160" t="s">
        <v>80</v>
      </c>
      <c r="K43" s="159">
        <v>-0.38204738639020852</v>
      </c>
      <c r="L43" s="159">
        <v>0.59306922906705828</v>
      </c>
      <c r="N43" s="160" t="s">
        <v>80</v>
      </c>
      <c r="O43" s="159">
        <v>-0.69526846325120628</v>
      </c>
      <c r="P43" s="159">
        <v>0.9202730947003388</v>
      </c>
    </row>
    <row r="44" spans="2:16" ht="15.75" thickBot="1" x14ac:dyDescent="0.3">
      <c r="B44" s="20" t="s">
        <v>81</v>
      </c>
      <c r="C44" s="21">
        <v>35351</v>
      </c>
      <c r="D44" s="21">
        <v>56934</v>
      </c>
      <c r="F44" s="20" t="s">
        <v>81</v>
      </c>
      <c r="G44" s="22">
        <v>60277</v>
      </c>
      <c r="H44" s="22">
        <v>86861</v>
      </c>
      <c r="J44" s="160" t="s">
        <v>81</v>
      </c>
      <c r="K44" s="159">
        <v>-0.33616480377041669</v>
      </c>
      <c r="L44" s="159">
        <v>0.54140496556999529</v>
      </c>
      <c r="N44" s="160" t="s">
        <v>81</v>
      </c>
      <c r="O44" s="159">
        <v>-0.4550445955329428</v>
      </c>
      <c r="P44" s="159">
        <v>0.6557331753834289</v>
      </c>
    </row>
    <row r="45" spans="2:16" ht="15.75" thickBot="1" x14ac:dyDescent="0.3">
      <c r="B45" s="16" t="s">
        <v>82</v>
      </c>
      <c r="C45" s="24">
        <v>23470</v>
      </c>
      <c r="D45" s="24">
        <v>36758</v>
      </c>
      <c r="F45" s="16" t="s">
        <v>82</v>
      </c>
      <c r="G45" s="25">
        <v>28476</v>
      </c>
      <c r="H45" s="25">
        <v>49329</v>
      </c>
      <c r="J45" s="160" t="s">
        <v>82</v>
      </c>
      <c r="K45" s="159">
        <v>-0.22318429307492516</v>
      </c>
      <c r="L45" s="159">
        <v>0.34954445014265439</v>
      </c>
      <c r="N45" s="160" t="s">
        <v>82</v>
      </c>
      <c r="O45" s="159">
        <v>-0.21497171230147616</v>
      </c>
      <c r="P45" s="159">
        <v>0.3723956874603005</v>
      </c>
    </row>
    <row r="46" spans="2:16" ht="15.75" thickBot="1" x14ac:dyDescent="0.3">
      <c r="B46" s="20" t="s">
        <v>83</v>
      </c>
      <c r="C46" s="21">
        <v>18167</v>
      </c>
      <c r="D46" s="21">
        <v>26847</v>
      </c>
      <c r="F46" s="20" t="s">
        <v>83</v>
      </c>
      <c r="G46" s="22">
        <v>20408</v>
      </c>
      <c r="H46" s="22">
        <v>37591</v>
      </c>
      <c r="J46" s="160" t="s">
        <v>83</v>
      </c>
      <c r="K46" s="159">
        <v>-0.17275624423912081</v>
      </c>
      <c r="L46" s="159">
        <v>0.25529734623700534</v>
      </c>
      <c r="N46" s="160" t="s">
        <v>83</v>
      </c>
      <c r="O46" s="159">
        <v>-0.15406457032759255</v>
      </c>
      <c r="P46" s="159">
        <v>0.28378289215917935</v>
      </c>
    </row>
    <row r="47" spans="2:16" ht="15.75" thickBot="1" x14ac:dyDescent="0.3">
      <c r="B47" s="16" t="s">
        <v>84</v>
      </c>
      <c r="C47" s="24">
        <v>13586</v>
      </c>
      <c r="D47" s="24">
        <v>21733</v>
      </c>
      <c r="F47" s="16" t="s">
        <v>84</v>
      </c>
      <c r="G47" s="25">
        <v>18415</v>
      </c>
      <c r="H47" s="25">
        <v>36570</v>
      </c>
      <c r="J47" s="160" t="s">
        <v>84</v>
      </c>
      <c r="K47" s="159">
        <v>-0.12919394144507598</v>
      </c>
      <c r="L47" s="159">
        <v>0.20666656333180011</v>
      </c>
      <c r="N47" s="160" t="s">
        <v>84</v>
      </c>
      <c r="O47" s="159">
        <v>-0.13901896621827797</v>
      </c>
      <c r="P47" s="159">
        <v>0.27607513410819579</v>
      </c>
    </row>
    <row r="48" spans="2:16" x14ac:dyDescent="0.25">
      <c r="B48" s="348" t="s">
        <v>85</v>
      </c>
    </row>
  </sheetData>
  <mergeCells count="9">
    <mergeCell ref="C28:E28"/>
    <mergeCell ref="F28:H28"/>
    <mergeCell ref="K28:L28"/>
    <mergeCell ref="O28:P28"/>
    <mergeCell ref="B3:N3"/>
    <mergeCell ref="C4:E4"/>
    <mergeCell ref="F4:H4"/>
    <mergeCell ref="I4:K4"/>
    <mergeCell ref="L4:N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59E0-AA26-4031-B72D-5F01F2AACB06}">
  <dimension ref="B2:E14"/>
  <sheetViews>
    <sheetView workbookViewId="0">
      <selection activeCell="F11" sqref="F11"/>
    </sheetView>
  </sheetViews>
  <sheetFormatPr defaultRowHeight="15" x14ac:dyDescent="0.25"/>
  <cols>
    <col min="2" max="2" width="49.140625" customWidth="1"/>
    <col min="3" max="3" width="12.85546875" customWidth="1"/>
  </cols>
  <sheetData>
    <row r="2" spans="2:5" ht="15.75" x14ac:dyDescent="0.25">
      <c r="B2" s="167" t="s">
        <v>575</v>
      </c>
    </row>
    <row r="4" spans="2:5" x14ac:dyDescent="0.25">
      <c r="B4" s="239" t="s">
        <v>397</v>
      </c>
      <c r="C4" s="240" t="s">
        <v>0</v>
      </c>
      <c r="D4" s="240" t="s">
        <v>129</v>
      </c>
      <c r="E4" s="240" t="s">
        <v>105</v>
      </c>
    </row>
    <row r="5" spans="2:5" ht="24.95" customHeight="1" x14ac:dyDescent="0.25">
      <c r="B5" s="241" t="s">
        <v>398</v>
      </c>
      <c r="C5" s="242">
        <v>654398</v>
      </c>
      <c r="D5" s="242">
        <v>713826</v>
      </c>
      <c r="E5" s="242">
        <v>549630</v>
      </c>
    </row>
    <row r="6" spans="2:5" ht="24.95" customHeight="1" x14ac:dyDescent="0.25">
      <c r="B6" s="241" t="s">
        <v>399</v>
      </c>
      <c r="C6" s="242">
        <v>212532</v>
      </c>
      <c r="D6" s="242">
        <v>247085</v>
      </c>
      <c r="E6" s="242">
        <v>168092</v>
      </c>
    </row>
    <row r="7" spans="2:5" ht="24.95" customHeight="1" x14ac:dyDescent="0.25">
      <c r="B7" s="241" t="s">
        <v>400</v>
      </c>
      <c r="C7" s="242">
        <v>305410</v>
      </c>
      <c r="D7" s="242">
        <v>316891</v>
      </c>
      <c r="E7" s="242">
        <v>278455</v>
      </c>
    </row>
    <row r="8" spans="2:5" ht="24.95" customHeight="1" x14ac:dyDescent="0.25">
      <c r="B8" s="241" t="s">
        <v>401</v>
      </c>
      <c r="C8" s="242">
        <v>165239</v>
      </c>
      <c r="D8" s="242">
        <v>149770</v>
      </c>
      <c r="E8" s="242">
        <v>177000</v>
      </c>
    </row>
    <row r="9" spans="2:5" ht="24.95" customHeight="1" x14ac:dyDescent="0.25">
      <c r="B9" s="241" t="s">
        <v>402</v>
      </c>
      <c r="C9" s="242">
        <v>74399</v>
      </c>
      <c r="D9" s="242">
        <v>69724</v>
      </c>
      <c r="E9" s="242">
        <v>85182</v>
      </c>
    </row>
    <row r="10" spans="2:5" ht="24.95" customHeight="1" x14ac:dyDescent="0.25">
      <c r="B10" s="243" t="s">
        <v>403</v>
      </c>
      <c r="C10" s="242">
        <v>43190</v>
      </c>
      <c r="D10" s="242">
        <v>44688</v>
      </c>
      <c r="E10" s="242">
        <v>40544</v>
      </c>
    </row>
    <row r="11" spans="2:5" ht="24.95" customHeight="1" x14ac:dyDescent="0.25">
      <c r="B11" s="241" t="s">
        <v>404</v>
      </c>
      <c r="C11" s="242">
        <v>114123</v>
      </c>
      <c r="D11" s="242">
        <v>117757</v>
      </c>
      <c r="E11" s="242">
        <v>73108</v>
      </c>
    </row>
    <row r="12" spans="2:5" ht="24.95" customHeight="1" x14ac:dyDescent="0.25">
      <c r="B12" s="243" t="s">
        <v>405</v>
      </c>
      <c r="C12" s="242">
        <v>161681</v>
      </c>
      <c r="D12" s="242">
        <v>163346</v>
      </c>
      <c r="E12" s="242">
        <v>51298</v>
      </c>
    </row>
    <row r="13" spans="2:5" ht="24.95" customHeight="1" x14ac:dyDescent="0.25">
      <c r="B13" s="241" t="s">
        <v>406</v>
      </c>
      <c r="C13" s="242">
        <v>32956</v>
      </c>
      <c r="D13" s="242">
        <v>38415</v>
      </c>
      <c r="E13" s="242">
        <v>27462</v>
      </c>
    </row>
    <row r="14" spans="2:5" ht="24.95" customHeight="1" x14ac:dyDescent="0.25">
      <c r="B14" s="194" t="s">
        <v>396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EB53-B174-4380-86CF-2B01C2195763}">
  <dimension ref="B2:D6"/>
  <sheetViews>
    <sheetView workbookViewId="0">
      <selection activeCell="H5" sqref="H5"/>
    </sheetView>
  </sheetViews>
  <sheetFormatPr defaultRowHeight="15" x14ac:dyDescent="0.25"/>
  <cols>
    <col min="2" max="2" width="37.28515625" customWidth="1"/>
    <col min="3" max="3" width="13.7109375" customWidth="1"/>
    <col min="4" max="4" width="16.42578125" customWidth="1"/>
  </cols>
  <sheetData>
    <row r="2" spans="2:4" ht="15.75" x14ac:dyDescent="0.25">
      <c r="B2" s="167" t="s">
        <v>576</v>
      </c>
    </row>
    <row r="4" spans="2:4" ht="25.5" customHeight="1" x14ac:dyDescent="0.25">
      <c r="B4" s="58"/>
      <c r="C4" s="58" t="s">
        <v>105</v>
      </c>
      <c r="D4" s="58" t="s">
        <v>129</v>
      </c>
    </row>
    <row r="5" spans="2:4" ht="36.75" customHeight="1" x14ac:dyDescent="0.25">
      <c r="B5" s="340" t="s">
        <v>407</v>
      </c>
      <c r="C5" s="341">
        <v>220984</v>
      </c>
      <c r="D5" s="341">
        <v>291022</v>
      </c>
    </row>
    <row r="6" spans="2:4" x14ac:dyDescent="0.25">
      <c r="B6" s="244" t="s">
        <v>408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DF3A-F96C-4F3E-B751-4F9B4D7795AE}">
  <dimension ref="B2:F15"/>
  <sheetViews>
    <sheetView workbookViewId="0">
      <selection activeCell="I12" sqref="I12"/>
    </sheetView>
  </sheetViews>
  <sheetFormatPr defaultRowHeight="15" x14ac:dyDescent="0.25"/>
  <cols>
    <col min="2" max="2" width="55.7109375" customWidth="1"/>
  </cols>
  <sheetData>
    <row r="2" spans="2:6" ht="15.75" x14ac:dyDescent="0.25">
      <c r="B2" s="167" t="s">
        <v>577</v>
      </c>
    </row>
    <row r="4" spans="2:6" x14ac:dyDescent="0.25">
      <c r="B4" s="47" t="s">
        <v>409</v>
      </c>
    </row>
    <row r="5" spans="2:6" x14ac:dyDescent="0.25">
      <c r="B5" s="47"/>
      <c r="C5" s="484">
        <v>2023</v>
      </c>
      <c r="D5" s="484"/>
      <c r="E5" s="484">
        <v>2021</v>
      </c>
      <c r="F5" s="484"/>
    </row>
    <row r="6" spans="2:6" x14ac:dyDescent="0.25">
      <c r="B6" s="245"/>
      <c r="C6" s="246" t="s">
        <v>2</v>
      </c>
      <c r="D6" s="246" t="s">
        <v>1</v>
      </c>
      <c r="E6" s="246" t="s">
        <v>2</v>
      </c>
      <c r="F6" s="246" t="s">
        <v>1</v>
      </c>
    </row>
    <row r="7" spans="2:6" x14ac:dyDescent="0.25">
      <c r="B7" s="247" t="s">
        <v>410</v>
      </c>
      <c r="C7" s="248">
        <v>13.6</v>
      </c>
      <c r="D7" s="249">
        <v>24</v>
      </c>
      <c r="E7" s="250">
        <v>12.1</v>
      </c>
      <c r="F7" s="250">
        <v>22.4</v>
      </c>
    </row>
    <row r="8" spans="2:6" x14ac:dyDescent="0.25">
      <c r="B8" s="251" t="s">
        <v>411</v>
      </c>
      <c r="C8" s="252">
        <v>4.4000000000000004</v>
      </c>
      <c r="D8" s="252">
        <v>5.0999999999999996</v>
      </c>
      <c r="E8" s="49">
        <v>4.4000000000000004</v>
      </c>
      <c r="F8" s="49">
        <v>4.9000000000000004</v>
      </c>
    </row>
    <row r="9" spans="2:6" x14ac:dyDescent="0.25">
      <c r="B9" s="251" t="s">
        <v>412</v>
      </c>
      <c r="C9" s="252">
        <v>4</v>
      </c>
      <c r="D9" s="252">
        <v>4.3</v>
      </c>
      <c r="E9" s="49">
        <v>4.2</v>
      </c>
      <c r="F9" s="49">
        <v>4.2</v>
      </c>
    </row>
    <row r="10" spans="2:6" ht="24" customHeight="1" x14ac:dyDescent="0.25">
      <c r="B10" s="253" t="s">
        <v>413</v>
      </c>
      <c r="C10" s="252">
        <v>10.1</v>
      </c>
      <c r="D10" s="252">
        <v>8</v>
      </c>
      <c r="E10" s="49">
        <v>8.1999999999999993</v>
      </c>
      <c r="F10" s="49">
        <v>6.2</v>
      </c>
    </row>
    <row r="11" spans="2:6" x14ac:dyDescent="0.25">
      <c r="B11" s="251" t="s">
        <v>414</v>
      </c>
      <c r="C11" s="252">
        <v>4.8</v>
      </c>
      <c r="D11" s="252">
        <v>7.7</v>
      </c>
      <c r="E11" s="49">
        <v>4.3</v>
      </c>
      <c r="F11" s="49">
        <v>7.9</v>
      </c>
    </row>
    <row r="12" spans="2:6" ht="30" x14ac:dyDescent="0.25">
      <c r="B12" s="253" t="s">
        <v>415</v>
      </c>
      <c r="C12" s="252">
        <v>7.7</v>
      </c>
      <c r="D12" s="252">
        <v>6.5</v>
      </c>
      <c r="E12" s="49">
        <v>8.6999999999999993</v>
      </c>
      <c r="F12" s="49">
        <v>6</v>
      </c>
    </row>
    <row r="13" spans="2:6" x14ac:dyDescent="0.25">
      <c r="B13" s="251" t="s">
        <v>416</v>
      </c>
      <c r="C13" s="252">
        <v>5.8</v>
      </c>
      <c r="D13" s="252">
        <v>12</v>
      </c>
      <c r="E13" s="49">
        <v>5.7</v>
      </c>
      <c r="F13" s="49">
        <v>11.5</v>
      </c>
    </row>
    <row r="14" spans="2:6" x14ac:dyDescent="0.25">
      <c r="B14" s="251" t="s">
        <v>417</v>
      </c>
      <c r="C14" s="252">
        <v>4.5</v>
      </c>
      <c r="D14" s="252">
        <v>8.1999999999999993</v>
      </c>
      <c r="E14" s="49">
        <v>4.0999999999999996</v>
      </c>
      <c r="F14" s="49">
        <v>8.1999999999999993</v>
      </c>
    </row>
    <row r="15" spans="2:6" x14ac:dyDescent="0.25">
      <c r="B15" s="194" t="s">
        <v>418</v>
      </c>
      <c r="C15" s="254"/>
      <c r="D15" s="254"/>
    </row>
  </sheetData>
  <mergeCells count="2">
    <mergeCell ref="C5:D5"/>
    <mergeCell ref="E5:F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8C26-803D-450C-B8D4-66BFBE4440AF}">
  <dimension ref="B2:E9"/>
  <sheetViews>
    <sheetView workbookViewId="0">
      <selection activeCell="H20" sqref="H20"/>
    </sheetView>
  </sheetViews>
  <sheetFormatPr defaultRowHeight="15" x14ac:dyDescent="0.25"/>
  <cols>
    <col min="2" max="2" width="18" customWidth="1"/>
    <col min="3" max="3" width="13.140625" customWidth="1"/>
    <col min="4" max="4" width="17.85546875" customWidth="1"/>
    <col min="5" max="5" width="27.28515625" customWidth="1"/>
  </cols>
  <sheetData>
    <row r="2" spans="2:5" ht="15.75" x14ac:dyDescent="0.25">
      <c r="B2" s="11" t="s">
        <v>578</v>
      </c>
    </row>
    <row r="4" spans="2:5" x14ac:dyDescent="0.25">
      <c r="B4" s="1"/>
      <c r="C4" s="58" t="s">
        <v>419</v>
      </c>
      <c r="D4" s="58" t="s">
        <v>420</v>
      </c>
      <c r="E4" s="58" t="s">
        <v>421</v>
      </c>
    </row>
    <row r="5" spans="2:5" x14ac:dyDescent="0.25">
      <c r="B5" s="1"/>
      <c r="C5" s="58">
        <v>2022</v>
      </c>
      <c r="D5" s="58">
        <v>2022</v>
      </c>
      <c r="E5" s="58">
        <v>2022</v>
      </c>
    </row>
    <row r="6" spans="2:5" x14ac:dyDescent="0.25">
      <c r="B6" s="1" t="s">
        <v>422</v>
      </c>
      <c r="C6" s="1">
        <v>58</v>
      </c>
      <c r="D6" s="1">
        <v>32.9</v>
      </c>
      <c r="E6" s="1">
        <v>9.1</v>
      </c>
    </row>
    <row r="7" spans="2:5" x14ac:dyDescent="0.25">
      <c r="B7" s="1" t="s">
        <v>423</v>
      </c>
      <c r="C7" s="1">
        <v>74.400000000000006</v>
      </c>
      <c r="D7" s="1">
        <v>20</v>
      </c>
      <c r="E7" s="1">
        <v>5.7</v>
      </c>
    </row>
    <row r="8" spans="2:5" x14ac:dyDescent="0.25">
      <c r="B8" s="1" t="s">
        <v>424</v>
      </c>
      <c r="C8" s="1">
        <v>69.599999999999994</v>
      </c>
      <c r="D8" s="1">
        <v>23.7</v>
      </c>
      <c r="E8" s="1">
        <v>6.7</v>
      </c>
    </row>
    <row r="9" spans="2:5" x14ac:dyDescent="0.25">
      <c r="B9" s="339" t="s">
        <v>425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5426-2103-47D9-A9E1-9667394B3EEB}">
  <dimension ref="B2:H20"/>
  <sheetViews>
    <sheetView workbookViewId="0">
      <selection activeCell="J9" sqref="J9"/>
    </sheetView>
  </sheetViews>
  <sheetFormatPr defaultRowHeight="15" x14ac:dyDescent="0.25"/>
  <cols>
    <col min="2" max="2" width="32.7109375" customWidth="1"/>
  </cols>
  <sheetData>
    <row r="2" spans="2:8" ht="15.75" x14ac:dyDescent="0.25">
      <c r="B2" s="172" t="s">
        <v>579</v>
      </c>
    </row>
    <row r="3" spans="2:8" x14ac:dyDescent="0.25">
      <c r="B3" s="479"/>
      <c r="C3" s="503" t="s">
        <v>344</v>
      </c>
      <c r="D3" s="503"/>
      <c r="E3" s="503">
        <v>2020</v>
      </c>
      <c r="F3" s="503"/>
      <c r="G3" s="503">
        <v>2023</v>
      </c>
      <c r="H3" s="503"/>
    </row>
    <row r="4" spans="2:8" x14ac:dyDescent="0.25">
      <c r="B4" s="479"/>
      <c r="C4" s="58" t="s">
        <v>1</v>
      </c>
      <c r="D4" s="58" t="s">
        <v>2</v>
      </c>
      <c r="E4" s="58" t="s">
        <v>1</v>
      </c>
      <c r="F4" s="58" t="s">
        <v>2</v>
      </c>
      <c r="G4" s="58" t="s">
        <v>1</v>
      </c>
      <c r="H4" s="58" t="s">
        <v>2</v>
      </c>
    </row>
    <row r="5" spans="2:8" ht="28.5" customHeight="1" x14ac:dyDescent="0.25">
      <c r="B5" s="59" t="s">
        <v>426</v>
      </c>
      <c r="C5" s="1">
        <v>43.1</v>
      </c>
      <c r="D5" s="1">
        <v>56.9</v>
      </c>
      <c r="E5" s="1">
        <v>47.7</v>
      </c>
      <c r="F5" s="1">
        <v>52.3</v>
      </c>
      <c r="G5" s="1">
        <v>46.5</v>
      </c>
      <c r="H5" s="1">
        <v>53.5</v>
      </c>
    </row>
    <row r="6" spans="2:8" ht="43.5" customHeight="1" x14ac:dyDescent="0.25">
      <c r="B6" s="59" t="s">
        <v>427</v>
      </c>
      <c r="C6" s="1">
        <v>53.3</v>
      </c>
      <c r="D6" s="1">
        <v>46.7</v>
      </c>
      <c r="E6" s="1">
        <v>74.7</v>
      </c>
      <c r="F6" s="1">
        <v>25.3</v>
      </c>
      <c r="G6" s="1">
        <v>70.099999999999994</v>
      </c>
      <c r="H6" s="1">
        <v>29.9</v>
      </c>
    </row>
    <row r="7" spans="2:8" x14ac:dyDescent="0.25">
      <c r="B7" s="59" t="s">
        <v>428</v>
      </c>
      <c r="C7" s="1">
        <v>70.2</v>
      </c>
      <c r="D7" s="1">
        <v>29.8</v>
      </c>
      <c r="E7" s="1">
        <v>71.900000000000006</v>
      </c>
      <c r="F7" s="1">
        <v>28.1</v>
      </c>
      <c r="G7" s="1">
        <v>73.3</v>
      </c>
      <c r="H7" s="1">
        <v>26.7</v>
      </c>
    </row>
    <row r="8" spans="2:8" x14ac:dyDescent="0.25">
      <c r="B8" s="59" t="s">
        <v>429</v>
      </c>
      <c r="C8" s="1">
        <v>20</v>
      </c>
      <c r="D8" s="1">
        <v>80</v>
      </c>
      <c r="E8" s="1">
        <v>55.5</v>
      </c>
      <c r="F8" s="1">
        <v>44.5</v>
      </c>
      <c r="G8" s="1">
        <v>55.5</v>
      </c>
      <c r="H8" s="1">
        <v>44.5</v>
      </c>
    </row>
    <row r="9" spans="2:8" ht="15.75" x14ac:dyDescent="0.25">
      <c r="B9" s="351" t="s">
        <v>533</v>
      </c>
      <c r="C9" s="255"/>
    </row>
    <row r="20" spans="2:2" x14ac:dyDescent="0.25">
      <c r="B20" s="171"/>
    </row>
  </sheetData>
  <mergeCells count="4">
    <mergeCell ref="B3:B4"/>
    <mergeCell ref="C3:D3"/>
    <mergeCell ref="E3:F3"/>
    <mergeCell ref="G3:H3"/>
  </mergeCells>
  <hyperlinks>
    <hyperlink ref="B9" location="'Figure 32'!A1" display="Source: Administrative data (RSSB, 2022), Annual Report (LODA,  2023)." xr:uid="{AD104BC9-DFD4-4403-AB51-6881664DEE1F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AC9D-AACB-430F-9B1D-2DC6D4975174}">
  <dimension ref="B2:N20"/>
  <sheetViews>
    <sheetView topLeftCell="A6" workbookViewId="0">
      <selection activeCell="I21" sqref="I21"/>
    </sheetView>
  </sheetViews>
  <sheetFormatPr defaultRowHeight="15" x14ac:dyDescent="0.25"/>
  <cols>
    <col min="2" max="2" width="18.42578125" customWidth="1"/>
  </cols>
  <sheetData>
    <row r="2" spans="2:14" ht="15.75" x14ac:dyDescent="0.25">
      <c r="B2" s="238" t="s">
        <v>581</v>
      </c>
    </row>
    <row r="4" spans="2:14" x14ac:dyDescent="0.25">
      <c r="C4" s="517">
        <v>2012</v>
      </c>
      <c r="D4" s="517"/>
      <c r="E4" s="517"/>
      <c r="F4" s="517">
        <v>2022</v>
      </c>
      <c r="G4" s="517"/>
      <c r="H4" s="517"/>
      <c r="I4" s="517">
        <v>2012</v>
      </c>
      <c r="J4" s="517"/>
      <c r="K4" s="517"/>
      <c r="L4" s="517">
        <v>2022</v>
      </c>
      <c r="M4" s="517"/>
      <c r="N4" s="517"/>
    </row>
    <row r="5" spans="2:14" x14ac:dyDescent="0.25">
      <c r="B5" s="499" t="s">
        <v>430</v>
      </c>
      <c r="C5" s="502" t="s">
        <v>166</v>
      </c>
      <c r="D5" s="518"/>
      <c r="E5" s="519"/>
      <c r="F5" s="501" t="s">
        <v>166</v>
      </c>
      <c r="G5" s="501"/>
      <c r="H5" s="501"/>
      <c r="I5" s="501" t="s">
        <v>431</v>
      </c>
      <c r="J5" s="501"/>
      <c r="K5" s="501"/>
      <c r="L5" s="501" t="s">
        <v>431</v>
      </c>
      <c r="M5" s="501"/>
      <c r="N5" s="501"/>
    </row>
    <row r="6" spans="2:14" x14ac:dyDescent="0.25">
      <c r="B6" s="500"/>
      <c r="C6" s="208" t="s">
        <v>39</v>
      </c>
      <c r="D6" s="256" t="s">
        <v>2</v>
      </c>
      <c r="E6" s="256" t="s">
        <v>1</v>
      </c>
      <c r="F6" s="208" t="s">
        <v>39</v>
      </c>
      <c r="G6" s="256" t="s">
        <v>2</v>
      </c>
      <c r="H6" s="256" t="s">
        <v>1</v>
      </c>
      <c r="I6" s="208" t="s">
        <v>39</v>
      </c>
      <c r="J6" s="256" t="s">
        <v>2</v>
      </c>
      <c r="K6" s="256" t="s">
        <v>1</v>
      </c>
      <c r="L6" s="208" t="s">
        <v>39</v>
      </c>
      <c r="M6" s="256" t="s">
        <v>2</v>
      </c>
      <c r="N6" s="256" t="s">
        <v>1</v>
      </c>
    </row>
    <row r="7" spans="2:14" x14ac:dyDescent="0.25">
      <c r="B7" s="209" t="s">
        <v>29</v>
      </c>
      <c r="C7" s="6">
        <v>446453</v>
      </c>
      <c r="D7" s="6">
        <v>221150</v>
      </c>
      <c r="E7" s="6">
        <v>225303</v>
      </c>
      <c r="F7" s="257">
        <v>391775</v>
      </c>
      <c r="G7" s="257">
        <v>174949</v>
      </c>
      <c r="H7" s="257">
        <v>216826</v>
      </c>
      <c r="I7" s="1">
        <v>5</v>
      </c>
      <c r="J7" s="1">
        <v>5.2</v>
      </c>
      <c r="K7" s="1">
        <v>4.8</v>
      </c>
      <c r="L7" s="2">
        <v>3.4</v>
      </c>
      <c r="M7" s="2">
        <v>3.1</v>
      </c>
      <c r="N7" s="2">
        <v>3.6</v>
      </c>
    </row>
    <row r="8" spans="2:14" x14ac:dyDescent="0.25">
      <c r="B8" s="209" t="s">
        <v>352</v>
      </c>
      <c r="C8" s="6">
        <v>32170</v>
      </c>
      <c r="D8" s="6">
        <v>17937</v>
      </c>
      <c r="E8" s="6">
        <v>14233</v>
      </c>
      <c r="F8" s="257">
        <v>34730</v>
      </c>
      <c r="G8" s="257">
        <v>15502</v>
      </c>
      <c r="H8" s="257">
        <v>19228</v>
      </c>
      <c r="I8" s="1">
        <v>3.3</v>
      </c>
      <c r="J8" s="1">
        <v>3.5</v>
      </c>
      <c r="K8" s="1">
        <v>3</v>
      </c>
      <c r="L8" s="2">
        <v>2.2999999999999998</v>
      </c>
      <c r="M8" s="2">
        <v>2</v>
      </c>
      <c r="N8" s="2">
        <v>2.6</v>
      </c>
    </row>
    <row r="9" spans="2:14" x14ac:dyDescent="0.25">
      <c r="B9" s="258" t="s">
        <v>353</v>
      </c>
      <c r="C9" s="6">
        <v>122319</v>
      </c>
      <c r="D9" s="6">
        <v>59361</v>
      </c>
      <c r="E9" s="6">
        <v>62958</v>
      </c>
      <c r="F9" s="259">
        <v>98337</v>
      </c>
      <c r="G9" s="259">
        <v>43918</v>
      </c>
      <c r="H9" s="259">
        <v>54419</v>
      </c>
      <c r="I9" s="1">
        <v>5.5</v>
      </c>
      <c r="J9" s="1">
        <v>5.7</v>
      </c>
      <c r="K9" s="1">
        <v>5.4</v>
      </c>
      <c r="L9" s="196">
        <v>3.7</v>
      </c>
      <c r="M9" s="196">
        <v>3.5</v>
      </c>
      <c r="N9" s="196">
        <v>4</v>
      </c>
    </row>
    <row r="10" spans="2:14" x14ac:dyDescent="0.25">
      <c r="B10" s="258" t="s">
        <v>354</v>
      </c>
      <c r="C10" s="6">
        <v>110032</v>
      </c>
      <c r="D10" s="6">
        <v>52698</v>
      </c>
      <c r="E10" s="6">
        <v>57334</v>
      </c>
      <c r="F10" s="259">
        <v>88967</v>
      </c>
      <c r="G10" s="259">
        <v>39357</v>
      </c>
      <c r="H10" s="259">
        <v>49610</v>
      </c>
      <c r="I10" s="1">
        <v>5.3</v>
      </c>
      <c r="J10" s="1">
        <v>5.4</v>
      </c>
      <c r="K10" s="1">
        <v>5.0999999999999996</v>
      </c>
      <c r="L10" s="196">
        <v>3.5</v>
      </c>
      <c r="M10" s="196">
        <v>3.3</v>
      </c>
      <c r="N10" s="196">
        <v>3.8</v>
      </c>
    </row>
    <row r="11" spans="2:14" x14ac:dyDescent="0.25">
      <c r="B11" s="209" t="s">
        <v>355</v>
      </c>
      <c r="C11" s="6">
        <v>65175</v>
      </c>
      <c r="D11" s="6">
        <v>31407</v>
      </c>
      <c r="E11" s="6">
        <v>33768</v>
      </c>
      <c r="F11" s="257">
        <v>60336</v>
      </c>
      <c r="G11" s="257">
        <v>26348</v>
      </c>
      <c r="H11" s="257">
        <v>33988</v>
      </c>
      <c r="I11" s="1">
        <v>4.4000000000000004</v>
      </c>
      <c r="J11" s="1">
        <v>4.5</v>
      </c>
      <c r="K11" s="1">
        <v>4.3</v>
      </c>
      <c r="L11" s="2">
        <v>3.4</v>
      </c>
      <c r="M11" s="2">
        <v>3.1</v>
      </c>
      <c r="N11" s="2">
        <v>3.6</v>
      </c>
    </row>
    <row r="12" spans="2:14" x14ac:dyDescent="0.25">
      <c r="B12" s="258" t="s">
        <v>356</v>
      </c>
      <c r="C12" s="6">
        <v>116757</v>
      </c>
      <c r="D12" s="6">
        <v>59747</v>
      </c>
      <c r="E12" s="6">
        <v>57010</v>
      </c>
      <c r="F12" s="259">
        <v>109405</v>
      </c>
      <c r="G12" s="259">
        <v>49824</v>
      </c>
      <c r="H12" s="259">
        <v>59581</v>
      </c>
      <c r="I12" s="1">
        <v>5.3</v>
      </c>
      <c r="J12" s="1">
        <v>5.7</v>
      </c>
      <c r="K12" s="1">
        <v>5</v>
      </c>
      <c r="L12" s="196">
        <v>3.6</v>
      </c>
      <c r="M12" s="196">
        <v>3.3</v>
      </c>
      <c r="N12" s="196">
        <v>3.8</v>
      </c>
    </row>
    <row r="13" spans="2:14" x14ac:dyDescent="0.25">
      <c r="B13" s="177" t="s">
        <v>432</v>
      </c>
    </row>
    <row r="15" spans="2:14" ht="15.75" x14ac:dyDescent="0.25">
      <c r="B15" s="260" t="s">
        <v>580</v>
      </c>
    </row>
    <row r="16" spans="2:14" x14ac:dyDescent="0.25">
      <c r="B16" s="485"/>
      <c r="C16" s="501" t="s">
        <v>431</v>
      </c>
      <c r="D16" s="501"/>
      <c r="E16" s="501"/>
    </row>
    <row r="17" spans="2:5" x14ac:dyDescent="0.25">
      <c r="B17" s="486"/>
      <c r="C17" s="208" t="s">
        <v>39</v>
      </c>
      <c r="D17" s="256" t="s">
        <v>2</v>
      </c>
      <c r="E17" s="256" t="s">
        <v>1</v>
      </c>
    </row>
    <row r="18" spans="2:5" x14ac:dyDescent="0.25">
      <c r="B18" s="1">
        <v>2022</v>
      </c>
      <c r="C18" s="2">
        <v>3.4</v>
      </c>
      <c r="D18" s="2">
        <v>3.1</v>
      </c>
      <c r="E18" s="2">
        <v>3.6</v>
      </c>
    </row>
    <row r="19" spans="2:5" x14ac:dyDescent="0.25">
      <c r="B19" s="1">
        <v>2012</v>
      </c>
      <c r="C19" s="1">
        <v>5</v>
      </c>
      <c r="D19" s="1">
        <v>5.2</v>
      </c>
      <c r="E19" s="1">
        <v>4.8</v>
      </c>
    </row>
    <row r="20" spans="2:5" x14ac:dyDescent="0.25">
      <c r="B20" s="177" t="s">
        <v>432</v>
      </c>
    </row>
  </sheetData>
  <mergeCells count="11">
    <mergeCell ref="I4:K4"/>
    <mergeCell ref="L4:N4"/>
    <mergeCell ref="C16:E16"/>
    <mergeCell ref="B5:B6"/>
    <mergeCell ref="F5:H5"/>
    <mergeCell ref="L5:N5"/>
    <mergeCell ref="I5:K5"/>
    <mergeCell ref="C4:E4"/>
    <mergeCell ref="F4:H4"/>
    <mergeCell ref="C5:E5"/>
    <mergeCell ref="B16:B1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8E96-C252-4942-B877-9CCF006426F0}">
  <dimension ref="B2:F9"/>
  <sheetViews>
    <sheetView workbookViewId="0">
      <selection activeCell="D18" sqref="D18"/>
    </sheetView>
  </sheetViews>
  <sheetFormatPr defaultRowHeight="15" x14ac:dyDescent="0.25"/>
  <cols>
    <col min="2" max="2" width="54.140625" customWidth="1"/>
  </cols>
  <sheetData>
    <row r="2" spans="2:6" ht="15.75" x14ac:dyDescent="0.25">
      <c r="B2" s="238" t="s">
        <v>582</v>
      </c>
    </row>
    <row r="3" spans="2:6" x14ac:dyDescent="0.25">
      <c r="C3" s="484">
        <v>2019</v>
      </c>
      <c r="D3" s="484"/>
      <c r="E3" s="484">
        <v>2022</v>
      </c>
      <c r="F3" s="484"/>
    </row>
    <row r="4" spans="2:6" x14ac:dyDescent="0.25">
      <c r="C4" s="46" t="s">
        <v>1</v>
      </c>
      <c r="D4" s="46" t="s">
        <v>2</v>
      </c>
      <c r="E4" s="46" t="s">
        <v>1</v>
      </c>
      <c r="F4" s="46" t="s">
        <v>2</v>
      </c>
    </row>
    <row r="5" spans="2:6" ht="39" customHeight="1" x14ac:dyDescent="0.25">
      <c r="B5" s="59" t="s">
        <v>433</v>
      </c>
      <c r="C5" s="1">
        <v>28.17</v>
      </c>
      <c r="D5" s="1">
        <v>71.83</v>
      </c>
      <c r="E5" s="1">
        <v>28.25</v>
      </c>
      <c r="F5" s="1">
        <v>71.75</v>
      </c>
    </row>
    <row r="6" spans="2:6" x14ac:dyDescent="0.25">
      <c r="B6" s="46" t="s">
        <v>434</v>
      </c>
      <c r="C6" s="1">
        <v>42.6</v>
      </c>
      <c r="D6" s="1">
        <v>57.4</v>
      </c>
      <c r="E6" s="1">
        <v>41.4</v>
      </c>
      <c r="F6" s="1">
        <v>58.6</v>
      </c>
    </row>
    <row r="7" spans="2:6" x14ac:dyDescent="0.25">
      <c r="B7" s="46" t="s">
        <v>435</v>
      </c>
      <c r="C7" s="1">
        <v>42.7</v>
      </c>
      <c r="D7" s="1">
        <v>57.3</v>
      </c>
      <c r="E7" s="1">
        <v>41.4</v>
      </c>
      <c r="F7" s="1">
        <v>58.6</v>
      </c>
    </row>
    <row r="8" spans="2:6" x14ac:dyDescent="0.25">
      <c r="B8" s="46" t="s">
        <v>436</v>
      </c>
      <c r="C8" s="1">
        <v>32.1</v>
      </c>
      <c r="D8" s="1">
        <v>67.900000000000006</v>
      </c>
      <c r="E8" s="1">
        <v>33.4</v>
      </c>
      <c r="F8" s="1">
        <v>66.599999999999994</v>
      </c>
    </row>
    <row r="9" spans="2:6" ht="15.75" x14ac:dyDescent="0.25">
      <c r="B9" s="520" t="s">
        <v>437</v>
      </c>
      <c r="C9" s="520"/>
    </row>
  </sheetData>
  <mergeCells count="3">
    <mergeCell ref="C3:D3"/>
    <mergeCell ref="E3:F3"/>
    <mergeCell ref="B9:C9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5C01-D69E-4AFA-B4A2-3415B3B3A05B}">
  <dimension ref="B3:I10"/>
  <sheetViews>
    <sheetView workbookViewId="0">
      <selection activeCell="M7" sqref="M7"/>
    </sheetView>
  </sheetViews>
  <sheetFormatPr defaultRowHeight="15" x14ac:dyDescent="0.25"/>
  <cols>
    <col min="2" max="2" width="25.42578125" customWidth="1"/>
    <col min="3" max="3" width="14.85546875" customWidth="1"/>
    <col min="4" max="4" width="14" customWidth="1"/>
    <col min="5" max="5" width="13.140625" customWidth="1"/>
    <col min="6" max="6" width="13.42578125" customWidth="1"/>
    <col min="7" max="7" width="12.5703125" customWidth="1"/>
    <col min="9" max="9" width="4.7109375" customWidth="1"/>
  </cols>
  <sheetData>
    <row r="3" spans="2:9" x14ac:dyDescent="0.25">
      <c r="B3" s="207" t="s">
        <v>583</v>
      </c>
    </row>
    <row r="4" spans="2:9" ht="15.75" thickBot="1" x14ac:dyDescent="0.3">
      <c r="B4" s="76"/>
    </row>
    <row r="5" spans="2:9" ht="60.75" thickBot="1" x14ac:dyDescent="0.3">
      <c r="B5" s="521"/>
      <c r="C5" s="261" t="s">
        <v>438</v>
      </c>
      <c r="D5" s="261" t="s">
        <v>439</v>
      </c>
      <c r="E5" s="261" t="s">
        <v>440</v>
      </c>
      <c r="F5" s="261" t="s">
        <v>441</v>
      </c>
      <c r="G5" s="261" t="s">
        <v>442</v>
      </c>
      <c r="H5" s="455" t="s">
        <v>0</v>
      </c>
      <c r="I5" s="457"/>
    </row>
    <row r="6" spans="2:9" ht="18.75" customHeight="1" thickBot="1" x14ac:dyDescent="0.3">
      <c r="B6" s="522"/>
      <c r="C6" s="262" t="s">
        <v>28</v>
      </c>
      <c r="D6" s="262" t="s">
        <v>28</v>
      </c>
      <c r="E6" s="262" t="s">
        <v>28</v>
      </c>
      <c r="F6" s="262" t="s">
        <v>28</v>
      </c>
      <c r="G6" s="262" t="s">
        <v>28</v>
      </c>
      <c r="H6" s="263" t="s">
        <v>30</v>
      </c>
      <c r="I6" s="262" t="s">
        <v>28</v>
      </c>
    </row>
    <row r="7" spans="2:9" ht="15.75" thickBot="1" x14ac:dyDescent="0.3">
      <c r="B7" s="117" t="s">
        <v>2</v>
      </c>
      <c r="C7" s="81">
        <v>91.3</v>
      </c>
      <c r="D7" s="81">
        <v>6</v>
      </c>
      <c r="E7" s="81">
        <v>1.9</v>
      </c>
      <c r="F7" s="81">
        <v>0.8</v>
      </c>
      <c r="G7" s="81">
        <v>0</v>
      </c>
      <c r="H7" s="80">
        <v>2946585</v>
      </c>
      <c r="I7" s="81">
        <v>100</v>
      </c>
    </row>
    <row r="8" spans="2:9" ht="15.75" thickBot="1" x14ac:dyDescent="0.3">
      <c r="B8" s="117" t="s">
        <v>1</v>
      </c>
      <c r="C8" s="81">
        <v>91.3</v>
      </c>
      <c r="D8" s="81">
        <v>6.1</v>
      </c>
      <c r="E8" s="81">
        <v>1.9</v>
      </c>
      <c r="F8" s="81">
        <v>0.8</v>
      </c>
      <c r="G8" s="81">
        <v>0</v>
      </c>
      <c r="H8" s="80">
        <v>2945078</v>
      </c>
      <c r="I8" s="81">
        <v>100</v>
      </c>
    </row>
    <row r="9" spans="2:9" ht="15.75" thickBot="1" x14ac:dyDescent="0.3">
      <c r="B9" s="117" t="s">
        <v>0</v>
      </c>
      <c r="C9" s="81">
        <v>91.3</v>
      </c>
      <c r="D9" s="81">
        <v>6</v>
      </c>
      <c r="E9" s="81">
        <v>1.9</v>
      </c>
      <c r="F9" s="81">
        <v>0.8</v>
      </c>
      <c r="G9" s="81">
        <v>0</v>
      </c>
      <c r="H9" s="80">
        <v>5891663</v>
      </c>
      <c r="I9" s="81">
        <v>100</v>
      </c>
    </row>
    <row r="10" spans="2:9" x14ac:dyDescent="0.25">
      <c r="B10" s="193" t="s">
        <v>443</v>
      </c>
    </row>
  </sheetData>
  <mergeCells count="2">
    <mergeCell ref="B5:B6"/>
    <mergeCell ref="H5:I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D11F-3132-4577-91C1-B8310C5100DD}">
  <dimension ref="B2:E8"/>
  <sheetViews>
    <sheetView workbookViewId="0">
      <selection activeCell="B2" sqref="B2"/>
    </sheetView>
  </sheetViews>
  <sheetFormatPr defaultRowHeight="15" x14ac:dyDescent="0.25"/>
  <sheetData>
    <row r="2" spans="2:5" ht="15.75" x14ac:dyDescent="0.25">
      <c r="B2" s="167" t="s">
        <v>584</v>
      </c>
    </row>
    <row r="3" spans="2:5" x14ac:dyDescent="0.25">
      <c r="B3" s="46"/>
      <c r="C3" s="209" t="s">
        <v>29</v>
      </c>
      <c r="D3" s="264" t="s">
        <v>9</v>
      </c>
      <c r="E3" s="265" t="s">
        <v>10</v>
      </c>
    </row>
    <row r="4" spans="2:5" x14ac:dyDescent="0.25">
      <c r="B4" s="46" t="s">
        <v>1</v>
      </c>
      <c r="C4" s="2">
        <v>97.5</v>
      </c>
      <c r="D4" s="2">
        <v>97</v>
      </c>
      <c r="E4" s="2">
        <v>97.6</v>
      </c>
    </row>
    <row r="5" spans="2:5" x14ac:dyDescent="0.25">
      <c r="B5" s="46" t="s">
        <v>2</v>
      </c>
      <c r="C5" s="2">
        <v>97.1</v>
      </c>
      <c r="D5" s="2">
        <v>96.5</v>
      </c>
      <c r="E5" s="2">
        <v>97.3</v>
      </c>
    </row>
    <row r="6" spans="2:5" x14ac:dyDescent="0.25">
      <c r="B6" s="46" t="s">
        <v>39</v>
      </c>
      <c r="C6" s="2">
        <v>97.3</v>
      </c>
      <c r="D6" s="2">
        <v>96.7</v>
      </c>
      <c r="E6" s="2">
        <v>97.5</v>
      </c>
    </row>
    <row r="8" spans="2:5" x14ac:dyDescent="0.25">
      <c r="B8" s="171" t="s">
        <v>432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577F-8CCF-4734-AF08-97E79524B657}">
  <dimension ref="B2:C12"/>
  <sheetViews>
    <sheetView workbookViewId="0">
      <selection activeCell="B2" sqref="B2"/>
    </sheetView>
  </sheetViews>
  <sheetFormatPr defaultRowHeight="15" x14ac:dyDescent="0.25"/>
  <cols>
    <col min="2" max="2" width="30.28515625" customWidth="1"/>
    <col min="3" max="3" width="14.5703125" customWidth="1"/>
  </cols>
  <sheetData>
    <row r="2" spans="2:3" ht="15.75" x14ac:dyDescent="0.25">
      <c r="B2" s="266" t="s">
        <v>585</v>
      </c>
    </row>
    <row r="3" spans="2:3" x14ac:dyDescent="0.25">
      <c r="B3" s="47" t="s">
        <v>444</v>
      </c>
      <c r="C3" s="47" t="s">
        <v>445</v>
      </c>
    </row>
    <row r="4" spans="2:3" x14ac:dyDescent="0.25">
      <c r="B4" s="54">
        <v>1992</v>
      </c>
      <c r="C4" s="1">
        <v>6.2</v>
      </c>
    </row>
    <row r="5" spans="2:3" x14ac:dyDescent="0.25">
      <c r="B5" s="54">
        <v>2000</v>
      </c>
      <c r="C5" s="1">
        <v>5.8</v>
      </c>
    </row>
    <row r="6" spans="2:3" x14ac:dyDescent="0.25">
      <c r="B6" s="54">
        <v>2005</v>
      </c>
      <c r="C6" s="1">
        <v>6.1</v>
      </c>
    </row>
    <row r="7" spans="2:3" x14ac:dyDescent="0.25">
      <c r="B7" s="54" t="s">
        <v>446</v>
      </c>
      <c r="C7" s="1">
        <v>5.5</v>
      </c>
    </row>
    <row r="8" spans="2:3" x14ac:dyDescent="0.25">
      <c r="B8" s="54" t="s">
        <v>447</v>
      </c>
      <c r="C8" s="1">
        <v>4.5999999999999996</v>
      </c>
    </row>
    <row r="9" spans="2:3" x14ac:dyDescent="0.25">
      <c r="B9" s="54" t="s">
        <v>88</v>
      </c>
      <c r="C9" s="1">
        <v>4.2</v>
      </c>
    </row>
    <row r="10" spans="2:3" x14ac:dyDescent="0.25">
      <c r="B10" s="54" t="s">
        <v>89</v>
      </c>
      <c r="C10" s="1">
        <v>4.0999999999999996</v>
      </c>
    </row>
    <row r="11" spans="2:3" x14ac:dyDescent="0.25">
      <c r="B11" s="54">
        <v>2022</v>
      </c>
      <c r="C11" s="49">
        <v>3.6</v>
      </c>
    </row>
    <row r="12" spans="2:3" x14ac:dyDescent="0.25">
      <c r="B12" s="34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788C-3F21-4E3A-BF0C-693C334A10A2}">
  <dimension ref="B2:F9"/>
  <sheetViews>
    <sheetView workbookViewId="0">
      <selection activeCell="B2" sqref="B2"/>
    </sheetView>
  </sheetViews>
  <sheetFormatPr defaultRowHeight="15" x14ac:dyDescent="0.25"/>
  <cols>
    <col min="4" max="4" width="15.140625" customWidth="1"/>
    <col min="5" max="5" width="19.140625" customWidth="1"/>
  </cols>
  <sheetData>
    <row r="2" spans="2:6" x14ac:dyDescent="0.25">
      <c r="B2" s="352" t="s">
        <v>522</v>
      </c>
    </row>
    <row r="4" spans="2:6" x14ac:dyDescent="0.25">
      <c r="B4" s="407"/>
      <c r="C4" s="408" t="s">
        <v>86</v>
      </c>
      <c r="D4" s="408"/>
      <c r="E4" s="408" t="s">
        <v>87</v>
      </c>
      <c r="F4" s="408"/>
    </row>
    <row r="5" spans="2:6" x14ac:dyDescent="0.25">
      <c r="B5" s="407"/>
      <c r="C5" s="28">
        <v>2012</v>
      </c>
      <c r="D5" s="28">
        <v>2022</v>
      </c>
      <c r="E5" s="27">
        <v>2012</v>
      </c>
      <c r="F5" s="28">
        <v>2022</v>
      </c>
    </row>
    <row r="6" spans="2:6" x14ac:dyDescent="0.25">
      <c r="B6" s="29" t="s">
        <v>1</v>
      </c>
      <c r="C6" s="30">
        <v>23.5</v>
      </c>
      <c r="D6" s="30">
        <v>25.4</v>
      </c>
      <c r="E6" s="31">
        <v>19</v>
      </c>
      <c r="F6" s="32">
        <v>21</v>
      </c>
    </row>
    <row r="7" spans="2:6" x14ac:dyDescent="0.25">
      <c r="B7" s="29" t="s">
        <v>2</v>
      </c>
      <c r="C7" s="30">
        <v>21.9</v>
      </c>
      <c r="D7" s="30">
        <v>23.7</v>
      </c>
      <c r="E7" s="31">
        <v>18</v>
      </c>
      <c r="F7" s="33">
        <v>19</v>
      </c>
    </row>
    <row r="8" spans="2:6" x14ac:dyDescent="0.25">
      <c r="B8" s="29" t="s">
        <v>0</v>
      </c>
      <c r="C8" s="30">
        <v>22.7</v>
      </c>
      <c r="D8" s="30">
        <v>24.5</v>
      </c>
      <c r="E8" s="31">
        <v>19</v>
      </c>
      <c r="F8" s="32">
        <v>20</v>
      </c>
    </row>
    <row r="9" spans="2:6" x14ac:dyDescent="0.25">
      <c r="B9" s="48" t="s">
        <v>128</v>
      </c>
    </row>
  </sheetData>
  <mergeCells count="3">
    <mergeCell ref="B4:B5"/>
    <mergeCell ref="C4:D4"/>
    <mergeCell ref="E4:F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6B87-E64B-45C7-8B5E-565CD89EA1BC}">
  <dimension ref="B2:C10"/>
  <sheetViews>
    <sheetView workbookViewId="0">
      <selection activeCell="G21" sqref="G21"/>
    </sheetView>
  </sheetViews>
  <sheetFormatPr defaultRowHeight="15" x14ac:dyDescent="0.25"/>
  <cols>
    <col min="2" max="2" width="27.28515625" customWidth="1"/>
    <col min="3" max="3" width="22.42578125" customWidth="1"/>
  </cols>
  <sheetData>
    <row r="2" spans="2:3" ht="15.75" x14ac:dyDescent="0.25">
      <c r="B2" s="8" t="s">
        <v>586</v>
      </c>
    </row>
    <row r="3" spans="2:3" x14ac:dyDescent="0.25">
      <c r="B3" s="47" t="s">
        <v>449</v>
      </c>
    </row>
    <row r="4" spans="2:3" x14ac:dyDescent="0.25">
      <c r="B4" s="46" t="s">
        <v>444</v>
      </c>
      <c r="C4" s="46" t="s">
        <v>450</v>
      </c>
    </row>
    <row r="5" spans="2:3" x14ac:dyDescent="0.25">
      <c r="B5" s="54">
        <v>2000</v>
      </c>
      <c r="C5" s="1">
        <v>1071</v>
      </c>
    </row>
    <row r="6" spans="2:3" x14ac:dyDescent="0.25">
      <c r="B6" s="54">
        <v>2005</v>
      </c>
      <c r="C6" s="1">
        <v>750</v>
      </c>
    </row>
    <row r="7" spans="2:3" x14ac:dyDescent="0.25">
      <c r="B7" s="54" t="s">
        <v>447</v>
      </c>
      <c r="C7" s="1">
        <v>476</v>
      </c>
    </row>
    <row r="8" spans="2:3" x14ac:dyDescent="0.25">
      <c r="B8" s="54" t="s">
        <v>88</v>
      </c>
      <c r="C8" s="1">
        <v>210</v>
      </c>
    </row>
    <row r="9" spans="2:3" x14ac:dyDescent="0.25">
      <c r="B9" s="54" t="s">
        <v>89</v>
      </c>
      <c r="C9" s="1">
        <v>203</v>
      </c>
    </row>
    <row r="10" spans="2:3" x14ac:dyDescent="0.25">
      <c r="B10" s="338" t="s">
        <v>451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340F-BFF2-4FFB-AD7F-1D3F4A0DB30A}">
  <dimension ref="B2:J9"/>
  <sheetViews>
    <sheetView workbookViewId="0">
      <selection activeCell="L11" sqref="L11"/>
    </sheetView>
  </sheetViews>
  <sheetFormatPr defaultRowHeight="15" x14ac:dyDescent="0.25"/>
  <cols>
    <col min="2" max="2" width="26.5703125" customWidth="1"/>
  </cols>
  <sheetData>
    <row r="2" spans="2:10" ht="15.75" x14ac:dyDescent="0.25">
      <c r="B2" s="167" t="s">
        <v>587</v>
      </c>
    </row>
    <row r="4" spans="2:10" ht="15.75" x14ac:dyDescent="0.25">
      <c r="B4" s="164" t="s">
        <v>452</v>
      </c>
    </row>
    <row r="5" spans="2:10" x14ac:dyDescent="0.25">
      <c r="B5" s="478"/>
      <c r="C5" s="523" t="s">
        <v>453</v>
      </c>
      <c r="D5" s="524"/>
      <c r="E5" s="524"/>
      <c r="F5" s="525"/>
      <c r="G5" s="523" t="s">
        <v>454</v>
      </c>
      <c r="H5" s="524"/>
      <c r="I5" s="524"/>
      <c r="J5" s="525"/>
    </row>
    <row r="6" spans="2:10" x14ac:dyDescent="0.25">
      <c r="B6" s="478"/>
      <c r="C6" s="250" t="s">
        <v>447</v>
      </c>
      <c r="D6" s="250" t="s">
        <v>88</v>
      </c>
      <c r="E6" s="46" t="s">
        <v>89</v>
      </c>
      <c r="F6" s="46">
        <v>2022</v>
      </c>
      <c r="G6" s="250" t="s">
        <v>447</v>
      </c>
      <c r="H6" s="250" t="s">
        <v>88</v>
      </c>
      <c r="I6" s="46" t="s">
        <v>89</v>
      </c>
      <c r="J6" s="46">
        <v>2022</v>
      </c>
    </row>
    <row r="7" spans="2:10" x14ac:dyDescent="0.25">
      <c r="B7" s="46" t="s">
        <v>455</v>
      </c>
      <c r="C7" s="1">
        <v>55</v>
      </c>
      <c r="D7" s="1">
        <v>39</v>
      </c>
      <c r="E7" s="1">
        <v>30</v>
      </c>
      <c r="F7" s="1">
        <v>23</v>
      </c>
      <c r="G7" s="1">
        <v>67</v>
      </c>
      <c r="H7" s="1">
        <v>45</v>
      </c>
      <c r="I7" s="1">
        <v>35</v>
      </c>
      <c r="J7" s="1">
        <v>35</v>
      </c>
    </row>
    <row r="8" spans="2:10" x14ac:dyDescent="0.25">
      <c r="B8" s="46" t="s">
        <v>456</v>
      </c>
      <c r="C8" s="1">
        <v>97</v>
      </c>
      <c r="D8" s="1">
        <v>64</v>
      </c>
      <c r="E8" s="1">
        <v>43</v>
      </c>
      <c r="F8" s="1">
        <v>34</v>
      </c>
      <c r="G8" s="1">
        <v>107</v>
      </c>
      <c r="H8" s="1">
        <v>70</v>
      </c>
      <c r="I8" s="1">
        <v>47</v>
      </c>
      <c r="J8" s="1">
        <v>47</v>
      </c>
    </row>
    <row r="9" spans="2:10" x14ac:dyDescent="0.25">
      <c r="B9" s="34" t="s">
        <v>457</v>
      </c>
    </row>
  </sheetData>
  <mergeCells count="3">
    <mergeCell ref="B5:B6"/>
    <mergeCell ref="C5:F5"/>
    <mergeCell ref="G5:J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7718-2C67-4A8F-938F-A0443873505D}">
  <dimension ref="B2:H10"/>
  <sheetViews>
    <sheetView workbookViewId="0">
      <selection activeCell="G18" sqref="G18"/>
    </sheetView>
  </sheetViews>
  <sheetFormatPr defaultRowHeight="15" x14ac:dyDescent="0.25"/>
  <cols>
    <col min="3" max="3" width="14.85546875" customWidth="1"/>
    <col min="4" max="4" width="13.7109375" customWidth="1"/>
    <col min="5" max="5" width="19.85546875" customWidth="1"/>
    <col min="6" max="6" width="14.85546875" customWidth="1"/>
    <col min="7" max="7" width="18.140625" customWidth="1"/>
    <col min="8" max="8" width="22.42578125" customWidth="1"/>
  </cols>
  <sheetData>
    <row r="2" spans="2:8" ht="15.75" x14ac:dyDescent="0.25">
      <c r="B2" s="167" t="s">
        <v>588</v>
      </c>
    </row>
    <row r="4" spans="2:8" ht="15.75" x14ac:dyDescent="0.25">
      <c r="B4" s="267" t="s">
        <v>458</v>
      </c>
    </row>
    <row r="5" spans="2:8" x14ac:dyDescent="0.25">
      <c r="B5" s="484"/>
      <c r="C5" s="526" t="s">
        <v>459</v>
      </c>
      <c r="D5" s="526"/>
      <c r="E5" s="526"/>
      <c r="F5" s="527" t="s">
        <v>460</v>
      </c>
      <c r="G5" s="527"/>
      <c r="H5" s="527"/>
    </row>
    <row r="6" spans="2:8" x14ac:dyDescent="0.25">
      <c r="B6" s="484"/>
      <c r="C6" s="55" t="s">
        <v>447</v>
      </c>
      <c r="D6" s="55" t="s">
        <v>88</v>
      </c>
      <c r="E6" s="55" t="s">
        <v>89</v>
      </c>
      <c r="F6" s="46" t="s">
        <v>447</v>
      </c>
      <c r="G6" s="46" t="s">
        <v>88</v>
      </c>
      <c r="H6" s="46" t="s">
        <v>89</v>
      </c>
    </row>
    <row r="7" spans="2:8" x14ac:dyDescent="0.25">
      <c r="B7" s="1" t="s">
        <v>1</v>
      </c>
      <c r="C7" s="1">
        <v>1.5</v>
      </c>
      <c r="D7" s="1">
        <v>2.8</v>
      </c>
      <c r="E7" s="1">
        <v>1.8</v>
      </c>
      <c r="F7" s="1">
        <v>3.7</v>
      </c>
      <c r="G7" s="1">
        <v>3.6</v>
      </c>
      <c r="H7" s="1">
        <v>3.5</v>
      </c>
    </row>
    <row r="8" spans="2:8" x14ac:dyDescent="0.25">
      <c r="B8" s="1" t="s">
        <v>2</v>
      </c>
      <c r="C8" s="1">
        <v>0.5</v>
      </c>
      <c r="D8" s="1">
        <v>1</v>
      </c>
      <c r="E8" s="1">
        <v>1.4</v>
      </c>
      <c r="F8" s="1">
        <v>2.2000000000000002</v>
      </c>
      <c r="G8" s="1">
        <v>2.2000000000000002</v>
      </c>
      <c r="H8" s="1">
        <v>2</v>
      </c>
    </row>
    <row r="9" spans="2:8" x14ac:dyDescent="0.25">
      <c r="B9" s="1" t="s">
        <v>0</v>
      </c>
      <c r="C9" s="1">
        <v>1</v>
      </c>
      <c r="D9" s="1">
        <v>2</v>
      </c>
      <c r="E9" s="1">
        <v>1.6</v>
      </c>
      <c r="F9" s="1">
        <v>3</v>
      </c>
      <c r="G9" s="1">
        <v>3</v>
      </c>
      <c r="H9" s="1">
        <v>2.7</v>
      </c>
    </row>
    <row r="10" spans="2:8" x14ac:dyDescent="0.25">
      <c r="B10" t="s">
        <v>461</v>
      </c>
    </row>
  </sheetData>
  <mergeCells count="3">
    <mergeCell ref="B5:B6"/>
    <mergeCell ref="C5:E5"/>
    <mergeCell ref="F5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F763-52B7-4592-87FA-411379A12C4F}">
  <dimension ref="B2:F7"/>
  <sheetViews>
    <sheetView workbookViewId="0">
      <selection activeCell="H7" sqref="H7"/>
    </sheetView>
  </sheetViews>
  <sheetFormatPr defaultRowHeight="15" x14ac:dyDescent="0.25"/>
  <cols>
    <col min="2" max="2" width="20.140625" customWidth="1"/>
  </cols>
  <sheetData>
    <row r="2" spans="2:6" ht="15.75" x14ac:dyDescent="0.25">
      <c r="B2" s="172" t="s">
        <v>589</v>
      </c>
    </row>
    <row r="4" spans="2:6" ht="15.75" x14ac:dyDescent="0.25">
      <c r="B4" s="1"/>
      <c r="C4" s="268">
        <v>2017</v>
      </c>
      <c r="D4" s="268">
        <v>2018</v>
      </c>
      <c r="E4" s="273" t="s">
        <v>462</v>
      </c>
      <c r="F4" s="269" t="s">
        <v>463</v>
      </c>
    </row>
    <row r="5" spans="2:6" ht="15.75" x14ac:dyDescent="0.25">
      <c r="B5" s="270" t="s">
        <v>2</v>
      </c>
      <c r="C5" s="271">
        <v>50.7</v>
      </c>
      <c r="D5" s="271">
        <v>50.3</v>
      </c>
      <c r="E5" s="274">
        <v>50.5</v>
      </c>
      <c r="F5" s="271">
        <v>50.4</v>
      </c>
    </row>
    <row r="6" spans="2:6" ht="15.75" x14ac:dyDescent="0.25">
      <c r="B6" s="270" t="s">
        <v>1</v>
      </c>
      <c r="C6" s="271">
        <v>49.3</v>
      </c>
      <c r="D6" s="271">
        <v>49.7</v>
      </c>
      <c r="E6" s="274">
        <v>49.5</v>
      </c>
      <c r="F6" s="271">
        <v>49.6</v>
      </c>
    </row>
    <row r="7" spans="2:6" x14ac:dyDescent="0.25">
      <c r="B7" s="337" t="s">
        <v>464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A91F-8BBD-4C96-8A94-993452046900}">
  <dimension ref="B2:F7"/>
  <sheetViews>
    <sheetView workbookViewId="0">
      <selection activeCell="I18" sqref="I18"/>
    </sheetView>
  </sheetViews>
  <sheetFormatPr defaultRowHeight="15" x14ac:dyDescent="0.25"/>
  <cols>
    <col min="2" max="2" width="22.28515625" customWidth="1"/>
  </cols>
  <sheetData>
    <row r="2" spans="2:6" ht="15.75" x14ac:dyDescent="0.25">
      <c r="B2" s="167" t="s">
        <v>590</v>
      </c>
    </row>
    <row r="4" spans="2:6" ht="15.75" x14ac:dyDescent="0.25">
      <c r="B4" s="1"/>
      <c r="C4" s="269">
        <v>2018</v>
      </c>
      <c r="D4" s="269" t="s">
        <v>465</v>
      </c>
      <c r="E4" s="269" t="s">
        <v>462</v>
      </c>
      <c r="F4" s="269" t="s">
        <v>463</v>
      </c>
    </row>
    <row r="5" spans="2:6" ht="31.5" x14ac:dyDescent="0.25">
      <c r="B5" s="275" t="s">
        <v>466</v>
      </c>
      <c r="C5" s="1">
        <v>46.8</v>
      </c>
      <c r="D5" s="1">
        <v>46.4</v>
      </c>
      <c r="E5" s="1">
        <v>44.5</v>
      </c>
      <c r="F5" s="1">
        <v>44.1</v>
      </c>
    </row>
    <row r="6" spans="2:6" ht="31.5" x14ac:dyDescent="0.25">
      <c r="B6" s="275" t="s">
        <v>467</v>
      </c>
      <c r="C6" s="1">
        <v>53.2</v>
      </c>
      <c r="D6" s="1">
        <v>53.6</v>
      </c>
      <c r="E6" s="1">
        <v>55.5</v>
      </c>
      <c r="F6" s="1">
        <v>55.9</v>
      </c>
    </row>
    <row r="7" spans="2:6" x14ac:dyDescent="0.25">
      <c r="B7" s="52" t="s">
        <v>468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57C1-8782-496D-9596-753974F0C87F}">
  <dimension ref="B2:F14"/>
  <sheetViews>
    <sheetView workbookViewId="0">
      <selection activeCell="I11" sqref="I11"/>
    </sheetView>
  </sheetViews>
  <sheetFormatPr defaultRowHeight="15" x14ac:dyDescent="0.25"/>
  <sheetData>
    <row r="2" spans="2:6" ht="15.75" x14ac:dyDescent="0.25">
      <c r="B2" s="11" t="s">
        <v>591</v>
      </c>
    </row>
    <row r="4" spans="2:6" x14ac:dyDescent="0.25">
      <c r="B4" s="336" t="s">
        <v>519</v>
      </c>
      <c r="C4" s="336"/>
      <c r="D4" s="336"/>
      <c r="E4" s="336"/>
    </row>
    <row r="5" spans="2:6" ht="15.75" x14ac:dyDescent="0.25">
      <c r="B5" s="1"/>
      <c r="C5" s="269">
        <v>2017</v>
      </c>
      <c r="D5" s="269">
        <v>2019</v>
      </c>
      <c r="E5" s="269" t="s">
        <v>462</v>
      </c>
      <c r="F5" s="269" t="s">
        <v>463</v>
      </c>
    </row>
    <row r="6" spans="2:6" ht="15.75" x14ac:dyDescent="0.25">
      <c r="B6" s="276" t="s">
        <v>2</v>
      </c>
      <c r="C6" s="277">
        <v>54.7</v>
      </c>
      <c r="D6" s="277">
        <v>56</v>
      </c>
      <c r="E6" s="278">
        <v>58.3</v>
      </c>
      <c r="F6" s="279">
        <v>56.6</v>
      </c>
    </row>
    <row r="7" spans="2:6" ht="15.75" x14ac:dyDescent="0.25">
      <c r="B7" s="276" t="s">
        <v>1</v>
      </c>
      <c r="C7" s="277">
        <v>45.3</v>
      </c>
      <c r="D7" s="277">
        <v>44</v>
      </c>
      <c r="E7" s="278">
        <v>41.7</v>
      </c>
      <c r="F7" s="279">
        <v>43.4</v>
      </c>
    </row>
    <row r="9" spans="2:6" ht="15.75" x14ac:dyDescent="0.25">
      <c r="B9" s="335" t="s">
        <v>469</v>
      </c>
    </row>
    <row r="10" spans="2:6" x14ac:dyDescent="0.25">
      <c r="B10" s="1"/>
      <c r="C10" s="280" t="s">
        <v>465</v>
      </c>
      <c r="D10" s="280" t="s">
        <v>462</v>
      </c>
      <c r="E10" s="280" t="s">
        <v>463</v>
      </c>
    </row>
    <row r="11" spans="2:6" x14ac:dyDescent="0.25">
      <c r="B11" s="1" t="s">
        <v>2</v>
      </c>
      <c r="C11" s="281">
        <v>53.3</v>
      </c>
      <c r="D11" s="281">
        <v>51.7</v>
      </c>
      <c r="E11" s="213">
        <v>53.32321886935582</v>
      </c>
    </row>
    <row r="12" spans="2:6" x14ac:dyDescent="0.25">
      <c r="B12" s="282" t="s">
        <v>1</v>
      </c>
      <c r="C12" s="281">
        <v>46.7</v>
      </c>
      <c r="D12" s="281">
        <v>48.3</v>
      </c>
      <c r="E12" s="213">
        <v>46.67678113064418</v>
      </c>
    </row>
    <row r="14" spans="2:6" x14ac:dyDescent="0.25">
      <c r="B14" s="272" t="s">
        <v>472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81A5-F5AC-45BC-9ABF-5BD04B02CB7D}">
  <dimension ref="B2:F8"/>
  <sheetViews>
    <sheetView workbookViewId="0">
      <selection activeCell="K1" sqref="K1"/>
    </sheetView>
  </sheetViews>
  <sheetFormatPr defaultRowHeight="15" x14ac:dyDescent="0.25"/>
  <sheetData>
    <row r="2" spans="2:6" ht="15.75" x14ac:dyDescent="0.25">
      <c r="B2" s="172" t="s">
        <v>592</v>
      </c>
    </row>
    <row r="3" spans="2:6" ht="15.75" x14ac:dyDescent="0.25">
      <c r="B3" s="283" t="s">
        <v>518</v>
      </c>
      <c r="C3" s="284"/>
      <c r="D3" s="284"/>
      <c r="E3" s="284"/>
      <c r="F3" s="285"/>
    </row>
    <row r="4" spans="2:6" x14ac:dyDescent="0.25">
      <c r="B4" s="286"/>
      <c r="C4" s="287" t="s">
        <v>470</v>
      </c>
      <c r="D4" s="287" t="s">
        <v>471</v>
      </c>
      <c r="E4" s="287" t="s">
        <v>462</v>
      </c>
      <c r="F4" s="288" t="s">
        <v>463</v>
      </c>
    </row>
    <row r="5" spans="2:6" x14ac:dyDescent="0.25">
      <c r="B5" s="286" t="s">
        <v>2</v>
      </c>
      <c r="C5" s="289">
        <v>56.9</v>
      </c>
      <c r="D5" s="290">
        <v>55.13</v>
      </c>
      <c r="E5" s="291">
        <v>53.1</v>
      </c>
      <c r="F5" s="292">
        <v>53.8</v>
      </c>
    </row>
    <row r="6" spans="2:6" x14ac:dyDescent="0.25">
      <c r="B6" s="286" t="s">
        <v>1</v>
      </c>
      <c r="C6" s="293">
        <v>43.1</v>
      </c>
      <c r="D6" s="294">
        <v>44.9</v>
      </c>
      <c r="E6" s="294">
        <v>46.9</v>
      </c>
      <c r="F6" s="295">
        <v>46.2</v>
      </c>
    </row>
    <row r="8" spans="2:6" x14ac:dyDescent="0.25">
      <c r="B8" s="272" t="s">
        <v>468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F9E4-AE80-45CA-8E19-CB4192ED1E3D}">
  <dimension ref="B2:E37"/>
  <sheetViews>
    <sheetView workbookViewId="0">
      <selection activeCell="D12" sqref="D12"/>
    </sheetView>
  </sheetViews>
  <sheetFormatPr defaultRowHeight="15" x14ac:dyDescent="0.25"/>
  <cols>
    <col min="2" max="2" width="45.7109375" customWidth="1"/>
  </cols>
  <sheetData>
    <row r="2" spans="2:5" ht="15.75" x14ac:dyDescent="0.25">
      <c r="B2" s="167" t="s">
        <v>593</v>
      </c>
    </row>
    <row r="4" spans="2:5" x14ac:dyDescent="0.25">
      <c r="B4" s="46" t="s">
        <v>473</v>
      </c>
      <c r="C4" s="46" t="s">
        <v>344</v>
      </c>
      <c r="D4" s="46" t="s">
        <v>470</v>
      </c>
      <c r="E4" s="46" t="s">
        <v>462</v>
      </c>
    </row>
    <row r="5" spans="2:5" x14ac:dyDescent="0.25">
      <c r="B5" s="1" t="s">
        <v>474</v>
      </c>
      <c r="C5" s="6">
        <v>100</v>
      </c>
      <c r="D5" s="6">
        <v>100</v>
      </c>
      <c r="E5" s="6">
        <v>100</v>
      </c>
    </row>
    <row r="6" spans="2:5" x14ac:dyDescent="0.25">
      <c r="B6" s="1" t="s">
        <v>475</v>
      </c>
      <c r="C6" s="6">
        <v>100</v>
      </c>
      <c r="D6" s="6">
        <v>100</v>
      </c>
      <c r="E6" s="6">
        <v>100</v>
      </c>
    </row>
    <row r="7" spans="2:5" x14ac:dyDescent="0.25">
      <c r="B7" s="46" t="s">
        <v>476</v>
      </c>
      <c r="C7" s="296">
        <v>11.959251258320267</v>
      </c>
      <c r="D7" s="296">
        <v>12.615131197364452</v>
      </c>
      <c r="E7" s="296">
        <v>21.151017598030524</v>
      </c>
    </row>
    <row r="8" spans="2:5" x14ac:dyDescent="0.25">
      <c r="B8" s="1" t="s">
        <v>2</v>
      </c>
      <c r="C8" s="6">
        <v>13.80940931313617</v>
      </c>
      <c r="D8" s="6">
        <v>13.041352617641067</v>
      </c>
      <c r="E8" s="6">
        <v>21.431626713284111</v>
      </c>
    </row>
    <row r="9" spans="2:5" x14ac:dyDescent="0.25">
      <c r="B9" s="1" t="s">
        <v>1</v>
      </c>
      <c r="C9" s="6">
        <v>9.7226595615841109</v>
      </c>
      <c r="D9" s="6">
        <v>12.051406401551892</v>
      </c>
      <c r="E9" s="6">
        <v>20.792549653140739</v>
      </c>
    </row>
    <row r="10" spans="2:5" x14ac:dyDescent="0.25">
      <c r="B10" s="46" t="s">
        <v>477</v>
      </c>
      <c r="C10" s="296">
        <v>3.0057131578081653</v>
      </c>
      <c r="D10" s="296">
        <v>1.1286917383940793</v>
      </c>
      <c r="E10" s="296">
        <v>6.0221357562354614</v>
      </c>
    </row>
    <row r="11" spans="2:5" x14ac:dyDescent="0.25">
      <c r="B11" s="1" t="s">
        <v>2</v>
      </c>
      <c r="C11" s="6">
        <v>1.4767171595736155</v>
      </c>
      <c r="D11" s="6">
        <v>1.2018741087797922</v>
      </c>
      <c r="E11" s="6">
        <v>6.4644510981755969</v>
      </c>
    </row>
    <row r="12" spans="2:5" x14ac:dyDescent="0.25">
      <c r="B12" s="1" t="s">
        <v>1</v>
      </c>
      <c r="C12" s="6">
        <v>4.8540632190868358</v>
      </c>
      <c r="D12" s="6">
        <v>1.0318999892229765</v>
      </c>
      <c r="E12" s="6">
        <v>5.4570939846051507</v>
      </c>
    </row>
    <row r="13" spans="2:5" x14ac:dyDescent="0.25">
      <c r="B13" s="46" t="s">
        <v>478</v>
      </c>
      <c r="C13" s="296">
        <v>4.7251433772329019</v>
      </c>
      <c r="D13" s="296">
        <v>7.2593554972971717</v>
      </c>
      <c r="E13" s="296">
        <v>2.2208777108999302</v>
      </c>
    </row>
    <row r="14" spans="2:5" x14ac:dyDescent="0.25">
      <c r="B14" s="1" t="s">
        <v>2</v>
      </c>
      <c r="C14" s="6">
        <v>4.1376132083032777</v>
      </c>
      <c r="D14" s="6">
        <v>6.4188225707883477</v>
      </c>
      <c r="E14" s="6">
        <v>2.1665953766900374</v>
      </c>
    </row>
    <row r="15" spans="2:5" x14ac:dyDescent="0.25">
      <c r="B15" s="1" t="s">
        <v>1</v>
      </c>
      <c r="C15" s="6">
        <v>5.4353881555044206</v>
      </c>
      <c r="D15" s="6">
        <v>8.3710529151848263</v>
      </c>
      <c r="E15" s="6">
        <v>2.2902214197472204</v>
      </c>
    </row>
    <row r="16" spans="2:5" x14ac:dyDescent="0.25">
      <c r="B16" s="46" t="s">
        <v>479</v>
      </c>
      <c r="C16" s="296">
        <v>33.292028993453442</v>
      </c>
      <c r="D16" s="296">
        <v>29.821590144537502</v>
      </c>
      <c r="E16" s="296">
        <v>23.428225697088553</v>
      </c>
    </row>
    <row r="17" spans="2:5" x14ac:dyDescent="0.25">
      <c r="B17" s="1" t="s">
        <v>2</v>
      </c>
      <c r="C17" s="6">
        <v>26.045924501081991</v>
      </c>
      <c r="D17" s="6">
        <v>23.387655326950497</v>
      </c>
      <c r="E17" s="6">
        <v>17.498279741868295</v>
      </c>
    </row>
    <row r="18" spans="2:5" x14ac:dyDescent="0.25">
      <c r="B18" s="1" t="s">
        <v>1</v>
      </c>
      <c r="C18" s="6">
        <v>42.051592588107063</v>
      </c>
      <c r="D18" s="6">
        <v>38.331177928656103</v>
      </c>
      <c r="E18" s="6">
        <v>31.003516107573887</v>
      </c>
    </row>
    <row r="19" spans="2:5" x14ac:dyDescent="0.25">
      <c r="B19" s="46" t="s">
        <v>480</v>
      </c>
      <c r="C19" s="296">
        <v>4.3610803460791949</v>
      </c>
      <c r="D19" s="296">
        <v>4.3790455420736372</v>
      </c>
      <c r="E19" s="296">
        <v>6.0523872609870333</v>
      </c>
    </row>
    <row r="20" spans="2:5" x14ac:dyDescent="0.25">
      <c r="B20" s="1" t="s">
        <v>2</v>
      </c>
      <c r="C20" s="6">
        <v>5.2376372525446824</v>
      </c>
      <c r="D20" s="6">
        <v>5.0132409859441838</v>
      </c>
      <c r="E20" s="6">
        <v>5.796804969221327</v>
      </c>
    </row>
    <row r="21" spans="2:5" x14ac:dyDescent="0.25">
      <c r="B21" s="1" t="s">
        <v>1</v>
      </c>
      <c r="C21" s="6">
        <v>3.3014412014048684</v>
      </c>
      <c r="D21" s="6">
        <v>3.5402521823472357</v>
      </c>
      <c r="E21" s="6">
        <v>6.3788843485697999</v>
      </c>
    </row>
    <row r="22" spans="2:5" x14ac:dyDescent="0.25">
      <c r="B22" s="46" t="s">
        <v>481</v>
      </c>
      <c r="C22" s="296">
        <v>10.208020352439332</v>
      </c>
      <c r="D22" s="296">
        <v>10.935433728510777</v>
      </c>
      <c r="E22" s="296">
        <v>10.606803459103094</v>
      </c>
    </row>
    <row r="23" spans="2:5" x14ac:dyDescent="0.25">
      <c r="B23" s="1" t="s">
        <v>2</v>
      </c>
      <c r="C23" s="6">
        <v>11.990061713552937</v>
      </c>
      <c r="D23" s="6">
        <v>11.994296190670198</v>
      </c>
      <c r="E23" s="6">
        <v>12.140373063547266</v>
      </c>
    </row>
    <row r="24" spans="2:5" x14ac:dyDescent="0.25">
      <c r="B24" s="1" t="s">
        <v>1</v>
      </c>
      <c r="C24" s="6">
        <v>8.0537725566186271</v>
      </c>
      <c r="D24" s="6">
        <v>9.5349714408880271</v>
      </c>
      <c r="E24" s="6">
        <v>8.6477240330704177</v>
      </c>
    </row>
    <row r="25" spans="2:5" x14ac:dyDescent="0.25">
      <c r="B25" s="46" t="s">
        <v>482</v>
      </c>
      <c r="C25" s="296">
        <v>12.31234853552356</v>
      </c>
      <c r="D25" s="296">
        <v>16.495371551864139</v>
      </c>
      <c r="E25" s="296">
        <v>13.670550681702013</v>
      </c>
    </row>
    <row r="26" spans="2:5" x14ac:dyDescent="0.25">
      <c r="B26" s="1" t="s">
        <v>2</v>
      </c>
      <c r="C26" s="6">
        <v>18.61825759397291</v>
      </c>
      <c r="D26" s="6">
        <v>23.269504990833163</v>
      </c>
      <c r="E26" s="6">
        <v>19.147867809785943</v>
      </c>
    </row>
    <row r="27" spans="2:5" x14ac:dyDescent="0.25">
      <c r="B27" s="1" t="s">
        <v>1</v>
      </c>
      <c r="C27" s="6">
        <v>4.6893544871018529</v>
      </c>
      <c r="D27" s="6">
        <v>7.5358336027589177</v>
      </c>
      <c r="E27" s="6">
        <v>6.6734771453007697</v>
      </c>
    </row>
    <row r="28" spans="2:5" x14ac:dyDescent="0.25">
      <c r="B28" s="46" t="s">
        <v>483</v>
      </c>
      <c r="C28" s="296">
        <v>4.7174673494676123</v>
      </c>
      <c r="D28" s="296">
        <v>3.3721550704127323</v>
      </c>
      <c r="E28" s="296">
        <v>4.9455994492139821</v>
      </c>
    </row>
    <row r="29" spans="2:5" x14ac:dyDescent="0.25">
      <c r="B29" s="1" t="s">
        <v>2</v>
      </c>
      <c r="C29" s="6">
        <v>5.2035745772220885</v>
      </c>
      <c r="D29" s="6">
        <v>3.8887757180688531</v>
      </c>
      <c r="E29" s="6">
        <v>5.1533354410369903</v>
      </c>
    </row>
    <row r="30" spans="2:5" x14ac:dyDescent="0.25">
      <c r="B30" s="1" t="s">
        <v>1</v>
      </c>
      <c r="C30" s="6">
        <v>4.1298292357999271</v>
      </c>
      <c r="D30" s="6">
        <v>2.6888673348421168</v>
      </c>
      <c r="E30" s="6">
        <v>4.6802242706452528</v>
      </c>
    </row>
    <row r="31" spans="2:5" x14ac:dyDescent="0.25">
      <c r="B31" s="1" t="s">
        <v>484</v>
      </c>
      <c r="C31" s="213">
        <v>7.9282401061484986</v>
      </c>
      <c r="D31" s="213">
        <v>7.8022411433078904</v>
      </c>
      <c r="E31" s="213">
        <v>7.9540594389910604</v>
      </c>
    </row>
    <row r="32" spans="2:5" x14ac:dyDescent="0.25">
      <c r="B32" s="1" t="s">
        <v>2</v>
      </c>
      <c r="C32" s="6">
        <v>7.1030696481526006</v>
      </c>
      <c r="D32" s="6">
        <v>7.0829089427581993</v>
      </c>
      <c r="E32" s="6">
        <v>7.2715776161871641</v>
      </c>
    </row>
    <row r="33" spans="2:5" x14ac:dyDescent="0.25">
      <c r="B33" s="1" t="s">
        <v>1</v>
      </c>
      <c r="C33" s="6">
        <v>8.9257599612450047</v>
      </c>
      <c r="D33" s="6">
        <v>8.753637245392822</v>
      </c>
      <c r="E33" s="6">
        <v>8.8259051601254388</v>
      </c>
    </row>
    <row r="34" spans="2:5" x14ac:dyDescent="0.25">
      <c r="B34" s="46" t="s">
        <v>485</v>
      </c>
      <c r="C34" s="296">
        <v>7.4907065235270247</v>
      </c>
      <c r="D34" s="296">
        <v>6.1909843862376173</v>
      </c>
      <c r="E34" s="296">
        <v>3.9483429477483494</v>
      </c>
    </row>
    <row r="35" spans="2:5" x14ac:dyDescent="0.25">
      <c r="B35" s="1" t="s">
        <v>2</v>
      </c>
      <c r="C35" s="6">
        <v>6.377735032459726</v>
      </c>
      <c r="D35" s="6">
        <v>4.7015685475656959</v>
      </c>
      <c r="E35" s="6">
        <v>2.9290881702032694</v>
      </c>
    </row>
    <row r="36" spans="2:5" x14ac:dyDescent="0.25">
      <c r="B36" s="1" t="s">
        <v>1</v>
      </c>
      <c r="C36" s="6">
        <v>8.836139033547294</v>
      </c>
      <c r="D36" s="6">
        <v>8.1609009591550805</v>
      </c>
      <c r="E36" s="6">
        <v>5.2504038772213244</v>
      </c>
    </row>
    <row r="37" spans="2:5" x14ac:dyDescent="0.25">
      <c r="B37" s="272" t="s">
        <v>472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1CA6-F2F6-431A-88CD-DDF23C99BC74}">
  <dimension ref="B2:J8"/>
  <sheetViews>
    <sheetView workbookViewId="0">
      <selection activeCell="G12" sqref="G12"/>
    </sheetView>
  </sheetViews>
  <sheetFormatPr defaultRowHeight="15" x14ac:dyDescent="0.25"/>
  <cols>
    <col min="2" max="2" width="24.5703125" customWidth="1"/>
  </cols>
  <sheetData>
    <row r="2" spans="2:10" x14ac:dyDescent="0.25">
      <c r="B2" t="s">
        <v>594</v>
      </c>
    </row>
    <row r="4" spans="2:10" x14ac:dyDescent="0.25">
      <c r="B4" s="492"/>
      <c r="C4" s="528" t="s">
        <v>1</v>
      </c>
      <c r="D4" s="528"/>
      <c r="E4" s="528"/>
      <c r="F4" s="528"/>
      <c r="G4" s="494" t="s">
        <v>2</v>
      </c>
      <c r="H4" s="495"/>
      <c r="I4" s="495"/>
      <c r="J4" s="496"/>
    </row>
    <row r="5" spans="2:10" x14ac:dyDescent="0.25">
      <c r="B5" s="493"/>
      <c r="C5" s="333" t="s">
        <v>447</v>
      </c>
      <c r="D5" s="9" t="s">
        <v>343</v>
      </c>
      <c r="E5" s="9" t="s">
        <v>344</v>
      </c>
      <c r="F5" s="9">
        <v>2020</v>
      </c>
      <c r="G5" s="334" t="s">
        <v>447</v>
      </c>
      <c r="H5" s="9" t="s">
        <v>343</v>
      </c>
      <c r="I5" s="9" t="s">
        <v>344</v>
      </c>
      <c r="J5" s="9">
        <v>2020</v>
      </c>
    </row>
    <row r="6" spans="2:10" x14ac:dyDescent="0.25">
      <c r="B6" s="1" t="s">
        <v>310</v>
      </c>
      <c r="C6" s="1">
        <v>3.9</v>
      </c>
      <c r="D6" s="1">
        <v>6.8</v>
      </c>
      <c r="E6" s="1">
        <v>7.2</v>
      </c>
      <c r="F6" s="1">
        <v>9.6</v>
      </c>
      <c r="G6" s="1">
        <v>7</v>
      </c>
      <c r="H6" s="1">
        <v>10.3</v>
      </c>
      <c r="I6" s="1">
        <v>10.9</v>
      </c>
      <c r="J6" s="1">
        <v>14.7</v>
      </c>
    </row>
    <row r="7" spans="2:10" x14ac:dyDescent="0.25">
      <c r="B7" s="1" t="s">
        <v>486</v>
      </c>
      <c r="C7" s="1">
        <v>5.5</v>
      </c>
      <c r="D7" s="1">
        <v>10.3</v>
      </c>
      <c r="E7" s="1">
        <v>9.6999999999999993</v>
      </c>
      <c r="F7" s="1">
        <v>13.5</v>
      </c>
      <c r="G7" s="1">
        <v>7.6</v>
      </c>
      <c r="H7" s="1">
        <v>11.5</v>
      </c>
      <c r="I7" s="1">
        <v>11.4</v>
      </c>
      <c r="J7" s="1">
        <v>17.100000000000001</v>
      </c>
    </row>
    <row r="8" spans="2:10" x14ac:dyDescent="0.25">
      <c r="B8" s="297" t="s">
        <v>487</v>
      </c>
    </row>
  </sheetData>
  <mergeCells count="3">
    <mergeCell ref="B4:B5"/>
    <mergeCell ref="G4:J4"/>
    <mergeCell ref="C4:F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F72B-C306-4D6C-9B6B-51D839B38C65}">
  <dimension ref="B1:G6"/>
  <sheetViews>
    <sheetView workbookViewId="0">
      <selection activeCell="L17" sqref="L17"/>
    </sheetView>
  </sheetViews>
  <sheetFormatPr defaultRowHeight="15" x14ac:dyDescent="0.25"/>
  <sheetData>
    <row r="1" spans="2:7" ht="15.75" x14ac:dyDescent="0.25">
      <c r="B1" s="167" t="s">
        <v>595</v>
      </c>
    </row>
    <row r="2" spans="2:7" x14ac:dyDescent="0.25">
      <c r="B2" s="1"/>
      <c r="C2" s="46">
        <v>2014</v>
      </c>
      <c r="D2" s="46">
        <v>2016</v>
      </c>
      <c r="E2" s="46">
        <v>2018</v>
      </c>
      <c r="F2" s="46">
        <v>2021</v>
      </c>
      <c r="G2" s="46">
        <v>2024</v>
      </c>
    </row>
    <row r="3" spans="2:7" x14ac:dyDescent="0.25">
      <c r="B3" s="46" t="s">
        <v>3</v>
      </c>
      <c r="C3" s="1">
        <v>36.799999999999997</v>
      </c>
      <c r="D3" s="1">
        <v>40</v>
      </c>
      <c r="E3" s="1">
        <v>50</v>
      </c>
      <c r="F3" s="1">
        <v>55</v>
      </c>
      <c r="G3" s="1">
        <v>31.25</v>
      </c>
    </row>
    <row r="4" spans="2:7" x14ac:dyDescent="0.25">
      <c r="B4" s="46" t="s">
        <v>2</v>
      </c>
      <c r="C4" s="1">
        <v>63.2</v>
      </c>
      <c r="D4" s="1">
        <v>60</v>
      </c>
      <c r="E4" s="1">
        <v>50</v>
      </c>
      <c r="F4" s="1">
        <v>45</v>
      </c>
      <c r="G4" s="1">
        <v>68.75</v>
      </c>
    </row>
    <row r="5" spans="2:7" x14ac:dyDescent="0.25">
      <c r="B5" s="57" t="s">
        <v>534</v>
      </c>
    </row>
    <row r="6" spans="2:7" x14ac:dyDescent="0.25">
      <c r="B6" s="57"/>
    </row>
  </sheetData>
  <hyperlinks>
    <hyperlink ref="B5" r:id="rId1" display="https://www.gov.rw/cabinet" xr:uid="{9CA41681-F37B-4792-B254-45C9C5B3326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60C1-48E3-4719-A91A-404F6F48C99C}">
  <dimension ref="B2:H8"/>
  <sheetViews>
    <sheetView workbookViewId="0"/>
  </sheetViews>
  <sheetFormatPr defaultRowHeight="15" x14ac:dyDescent="0.25"/>
  <cols>
    <col min="2" max="2" width="13.5703125" customWidth="1"/>
  </cols>
  <sheetData>
    <row r="2" spans="2:8" ht="15.75" thickBot="1" x14ac:dyDescent="0.3">
      <c r="B2" s="84" t="s">
        <v>170</v>
      </c>
    </row>
    <row r="3" spans="2:8" ht="15.75" thickBot="1" x14ac:dyDescent="0.3">
      <c r="B3" s="85"/>
      <c r="C3" s="409">
        <v>2012</v>
      </c>
      <c r="D3" s="409"/>
      <c r="E3" s="409"/>
      <c r="F3" s="410">
        <v>2022</v>
      </c>
      <c r="G3" s="410"/>
      <c r="H3" s="410"/>
    </row>
    <row r="4" spans="2:8" ht="15.75" thickBot="1" x14ac:dyDescent="0.3">
      <c r="B4" s="86" t="s">
        <v>171</v>
      </c>
      <c r="C4" s="87" t="s">
        <v>29</v>
      </c>
      <c r="D4" s="87" t="s">
        <v>9</v>
      </c>
      <c r="E4" s="87" t="s">
        <v>10</v>
      </c>
      <c r="F4" s="87" t="s">
        <v>29</v>
      </c>
      <c r="G4" s="87" t="s">
        <v>9</v>
      </c>
      <c r="H4" s="87" t="s">
        <v>10</v>
      </c>
    </row>
    <row r="5" spans="2:8" ht="15.75" thickBot="1" x14ac:dyDescent="0.3">
      <c r="B5" s="96" t="s">
        <v>105</v>
      </c>
      <c r="C5" s="97">
        <v>25</v>
      </c>
      <c r="D5" s="97">
        <v>25.9</v>
      </c>
      <c r="E5" s="97">
        <v>24.7</v>
      </c>
      <c r="F5" s="97">
        <v>25.3</v>
      </c>
      <c r="G5" s="97">
        <v>26</v>
      </c>
      <c r="H5" s="97">
        <v>24.8</v>
      </c>
    </row>
    <row r="6" spans="2:8" ht="15.75" thickBot="1" x14ac:dyDescent="0.3">
      <c r="B6" s="98" t="s">
        <v>129</v>
      </c>
      <c r="C6" s="99">
        <v>27.4</v>
      </c>
      <c r="D6" s="99">
        <v>30.1</v>
      </c>
      <c r="E6" s="99">
        <v>26.5</v>
      </c>
      <c r="F6" s="99">
        <v>28.2</v>
      </c>
      <c r="G6" s="99">
        <v>29.7</v>
      </c>
      <c r="H6" s="99">
        <v>27.1</v>
      </c>
    </row>
    <row r="7" spans="2:8" ht="29.25" thickBot="1" x14ac:dyDescent="0.3">
      <c r="B7" s="96" t="s">
        <v>172</v>
      </c>
      <c r="C7" s="97">
        <v>2.4</v>
      </c>
      <c r="D7" s="97">
        <v>4.2</v>
      </c>
      <c r="E7" s="97">
        <v>2.4</v>
      </c>
      <c r="F7" s="97">
        <v>2.9</v>
      </c>
      <c r="G7" s="97">
        <v>3.7</v>
      </c>
      <c r="H7" s="97">
        <v>2.2999999999999998</v>
      </c>
    </row>
    <row r="8" spans="2:8" x14ac:dyDescent="0.25">
      <c r="B8" s="75" t="s">
        <v>173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2362-F21E-4AB9-9A1D-8042B0CFBE65}">
  <dimension ref="B2:L8"/>
  <sheetViews>
    <sheetView workbookViewId="0">
      <selection activeCell="J18" sqref="J18"/>
    </sheetView>
  </sheetViews>
  <sheetFormatPr defaultRowHeight="15" x14ac:dyDescent="0.25"/>
  <sheetData>
    <row r="2" spans="2:12" ht="15.75" x14ac:dyDescent="0.25">
      <c r="B2" s="167" t="s">
        <v>596</v>
      </c>
    </row>
    <row r="4" spans="2:12" x14ac:dyDescent="0.25">
      <c r="B4" s="299"/>
      <c r="C4" s="523" t="s">
        <v>488</v>
      </c>
      <c r="D4" s="524"/>
      <c r="E4" s="524"/>
      <c r="F4" s="524"/>
      <c r="G4" s="525"/>
      <c r="H4" s="523" t="s">
        <v>13</v>
      </c>
      <c r="I4" s="524"/>
      <c r="J4" s="524"/>
      <c r="K4" s="524"/>
      <c r="L4" s="525"/>
    </row>
    <row r="5" spans="2:12" x14ac:dyDescent="0.25">
      <c r="B5" s="298"/>
      <c r="C5" s="46">
        <v>2014</v>
      </c>
      <c r="D5" s="46">
        <v>2016</v>
      </c>
      <c r="E5" s="46">
        <v>2018</v>
      </c>
      <c r="F5" s="46">
        <v>2021</v>
      </c>
      <c r="G5" s="46">
        <v>2024</v>
      </c>
      <c r="H5" s="46">
        <v>2014</v>
      </c>
      <c r="I5" s="46">
        <v>2016</v>
      </c>
      <c r="J5" s="46">
        <v>2018</v>
      </c>
      <c r="K5" s="46">
        <v>2021</v>
      </c>
      <c r="L5" s="46">
        <v>2024</v>
      </c>
    </row>
    <row r="6" spans="2:12" x14ac:dyDescent="0.25">
      <c r="B6" s="1" t="s">
        <v>1</v>
      </c>
      <c r="C6" s="4">
        <v>31.6</v>
      </c>
      <c r="D6" s="4">
        <v>35.299999999999997</v>
      </c>
      <c r="E6" s="4">
        <v>30</v>
      </c>
      <c r="F6" s="4">
        <v>33.299999999999997</v>
      </c>
      <c r="G6" s="4">
        <v>35.700000000000003</v>
      </c>
      <c r="H6" s="4">
        <v>23.8</v>
      </c>
      <c r="I6" s="4">
        <v>22.6</v>
      </c>
      <c r="J6" s="4">
        <v>19</v>
      </c>
      <c r="K6" s="4">
        <v>24.3</v>
      </c>
      <c r="L6" s="1">
        <v>18.399999999999999</v>
      </c>
    </row>
    <row r="7" spans="2:12" x14ac:dyDescent="0.25">
      <c r="B7" s="1" t="s">
        <v>2</v>
      </c>
      <c r="C7" s="1">
        <v>68.400000000000006</v>
      </c>
      <c r="D7" s="1">
        <v>64.7</v>
      </c>
      <c r="E7" s="1">
        <v>70</v>
      </c>
      <c r="F7" s="1">
        <v>66.7</v>
      </c>
      <c r="G7" s="1">
        <v>64.3</v>
      </c>
      <c r="H7" s="1">
        <v>76.2</v>
      </c>
      <c r="I7" s="1">
        <v>77.599999999999994</v>
      </c>
      <c r="J7" s="1">
        <v>81</v>
      </c>
      <c r="K7" s="1">
        <v>75.7</v>
      </c>
      <c r="L7" s="1">
        <v>81.599999999999994</v>
      </c>
    </row>
    <row r="8" spans="2:12" x14ac:dyDescent="0.25">
      <c r="B8" s="34" t="s">
        <v>489</v>
      </c>
    </row>
  </sheetData>
  <mergeCells count="2">
    <mergeCell ref="H4:L4"/>
    <mergeCell ref="C4:G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5803-8DDC-4A87-889A-B8E3013661C0}">
  <dimension ref="B2:L8"/>
  <sheetViews>
    <sheetView topLeftCell="A2" workbookViewId="0">
      <selection activeCell="B2" sqref="B2"/>
    </sheetView>
  </sheetViews>
  <sheetFormatPr defaultRowHeight="15" x14ac:dyDescent="0.25"/>
  <sheetData>
    <row r="2" spans="2:12" ht="15.75" x14ac:dyDescent="0.25">
      <c r="B2" s="167" t="s">
        <v>597</v>
      </c>
    </row>
    <row r="4" spans="2:12" x14ac:dyDescent="0.25">
      <c r="B4" s="1"/>
      <c r="C4" s="51">
        <v>1990</v>
      </c>
      <c r="D4" s="51">
        <v>1994</v>
      </c>
      <c r="E4" s="51">
        <v>2001</v>
      </c>
      <c r="F4" s="51">
        <v>2003</v>
      </c>
      <c r="G4" s="51">
        <v>2008</v>
      </c>
      <c r="H4" s="51">
        <v>2013</v>
      </c>
      <c r="I4" s="51">
        <v>2018</v>
      </c>
      <c r="J4" s="51">
        <v>2021</v>
      </c>
      <c r="K4" s="51">
        <v>2024</v>
      </c>
      <c r="L4" s="5"/>
    </row>
    <row r="5" spans="2:12" x14ac:dyDescent="0.25">
      <c r="B5" s="1" t="s">
        <v>1</v>
      </c>
      <c r="C5" s="1">
        <v>17.100000000000001</v>
      </c>
      <c r="D5" s="1">
        <v>14</v>
      </c>
      <c r="E5" s="1">
        <v>23</v>
      </c>
      <c r="F5" s="1">
        <v>48.8</v>
      </c>
      <c r="G5" s="1">
        <v>56.3</v>
      </c>
      <c r="H5" s="1">
        <v>63.7</v>
      </c>
      <c r="I5" s="1">
        <v>61.3</v>
      </c>
      <c r="J5" s="1">
        <v>61.3</v>
      </c>
      <c r="K5" s="1">
        <v>61.3</v>
      </c>
    </row>
    <row r="6" spans="2:12" x14ac:dyDescent="0.25">
      <c r="B6" s="1" t="s">
        <v>2</v>
      </c>
      <c r="C6" s="1">
        <v>82.9</v>
      </c>
      <c r="D6" s="1">
        <v>86</v>
      </c>
      <c r="E6" s="1">
        <v>77</v>
      </c>
      <c r="F6" s="1">
        <v>51.2</v>
      </c>
      <c r="G6" s="1">
        <v>43.7</v>
      </c>
      <c r="H6" s="1">
        <v>36.299999999999997</v>
      </c>
      <c r="I6" s="1">
        <v>38.700000000000003</v>
      </c>
      <c r="J6" s="1">
        <v>38.700000000000003</v>
      </c>
      <c r="K6" s="1">
        <v>38.700000000000003</v>
      </c>
    </row>
    <row r="7" spans="2:12" x14ac:dyDescent="0.25">
      <c r="B7" s="300" t="s">
        <v>490</v>
      </c>
    </row>
    <row r="8" spans="2:12" x14ac:dyDescent="0.25">
      <c r="B8" s="300" t="s">
        <v>491</v>
      </c>
    </row>
  </sheetData>
  <hyperlinks>
    <hyperlink ref="B7" r:id="rId1" display="https://www.parliament.gov.rw/chamber-of-deputies-2/member-profile/deputies-profiles on 30/09/2024" xr:uid="{DC91556D-1903-4502-B311-89AE58669677}"/>
    <hyperlink ref="B8" r:id="rId2" display="https://www.parliament.gov.rw/chamber-of-deputies-2/member-profile/deputies-profiles on 30/09/2024" xr:uid="{F0B50437-BEBB-45A8-B12F-E49102A00D37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3433-7166-4C5B-A76F-343407BC9010}">
  <dimension ref="B2:G7"/>
  <sheetViews>
    <sheetView workbookViewId="0">
      <selection activeCell="B2" sqref="B2"/>
    </sheetView>
  </sheetViews>
  <sheetFormatPr defaultRowHeight="15" x14ac:dyDescent="0.25"/>
  <sheetData>
    <row r="2" spans="2:7" ht="15.75" x14ac:dyDescent="0.25">
      <c r="B2" s="167" t="s">
        <v>598</v>
      </c>
    </row>
    <row r="3" spans="2:7" x14ac:dyDescent="0.25">
      <c r="B3" s="529"/>
      <c r="C3" s="529"/>
      <c r="D3" s="529"/>
      <c r="E3" s="529"/>
      <c r="F3" s="529"/>
      <c r="G3" s="529"/>
    </row>
    <row r="4" spans="2:7" x14ac:dyDescent="0.25">
      <c r="B4" s="304"/>
      <c r="C4" s="305">
        <v>2003</v>
      </c>
      <c r="D4" s="305">
        <v>2011</v>
      </c>
      <c r="E4" s="305">
        <v>2018</v>
      </c>
      <c r="F4" s="305">
        <v>2021</v>
      </c>
      <c r="G4" s="305">
        <v>2024</v>
      </c>
    </row>
    <row r="5" spans="2:7" ht="15.75" thickBot="1" x14ac:dyDescent="0.3">
      <c r="B5" s="303" t="s">
        <v>1</v>
      </c>
      <c r="C5" s="302">
        <v>34</v>
      </c>
      <c r="D5" s="302">
        <v>38</v>
      </c>
      <c r="E5" s="302">
        <v>38</v>
      </c>
      <c r="F5" s="302">
        <v>38</v>
      </c>
      <c r="G5" s="302">
        <v>54.8</v>
      </c>
    </row>
    <row r="6" spans="2:7" ht="15.75" thickBot="1" x14ac:dyDescent="0.3">
      <c r="B6" s="303" t="s">
        <v>2</v>
      </c>
      <c r="C6" s="302">
        <v>66</v>
      </c>
      <c r="D6" s="302">
        <v>62</v>
      </c>
      <c r="E6" s="302">
        <v>62</v>
      </c>
      <c r="F6" s="302">
        <v>62</v>
      </c>
      <c r="G6" s="302">
        <v>46.2</v>
      </c>
    </row>
    <row r="7" spans="2:7" x14ac:dyDescent="0.25">
      <c r="B7" s="300" t="s">
        <v>492</v>
      </c>
    </row>
  </sheetData>
  <mergeCells count="1">
    <mergeCell ref="B3:G3"/>
  </mergeCells>
  <hyperlinks>
    <hyperlink ref="B7" r:id="rId1" display="https://www.parliament.gov.rw/senate-2/senators-profiles/senators-profile-1 on 30/09/2024" xr:uid="{3FBA7E08-A2B9-4D13-A31D-96F863D8E3EB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39CA-41B4-45D3-97AD-C2ACDDD180D5}">
  <dimension ref="B2:L10"/>
  <sheetViews>
    <sheetView workbookViewId="0">
      <selection activeCell="E15" sqref="E15"/>
    </sheetView>
  </sheetViews>
  <sheetFormatPr defaultRowHeight="15" x14ac:dyDescent="0.25"/>
  <cols>
    <col min="2" max="2" width="34" customWidth="1"/>
  </cols>
  <sheetData>
    <row r="2" spans="2:12" ht="16.5" thickBot="1" x14ac:dyDescent="0.3">
      <c r="B2" s="172" t="s">
        <v>599</v>
      </c>
    </row>
    <row r="3" spans="2:12" ht="24.95" customHeight="1" thickBot="1" x14ac:dyDescent="0.3">
      <c r="B3" s="533" t="s">
        <v>144</v>
      </c>
      <c r="C3" s="530">
        <v>2014</v>
      </c>
      <c r="D3" s="531"/>
      <c r="E3" s="530">
        <v>2016</v>
      </c>
      <c r="F3" s="531"/>
      <c r="G3" s="530">
        <v>2018</v>
      </c>
      <c r="H3" s="531"/>
      <c r="I3" s="530">
        <v>2021</v>
      </c>
      <c r="J3" s="531"/>
      <c r="K3" s="530">
        <v>2023</v>
      </c>
      <c r="L3" s="531"/>
    </row>
    <row r="4" spans="2:12" ht="24.95" customHeight="1" thickBot="1" x14ac:dyDescent="0.3">
      <c r="B4" s="534"/>
      <c r="C4" s="306" t="s">
        <v>160</v>
      </c>
      <c r="D4" s="306" t="s">
        <v>161</v>
      </c>
      <c r="E4" s="306" t="s">
        <v>160</v>
      </c>
      <c r="F4" s="306" t="s">
        <v>161</v>
      </c>
      <c r="G4" s="306" t="s">
        <v>160</v>
      </c>
      <c r="H4" s="306" t="s">
        <v>161</v>
      </c>
      <c r="I4" s="306" t="s">
        <v>160</v>
      </c>
      <c r="J4" s="306" t="s">
        <v>161</v>
      </c>
      <c r="K4" s="306" t="s">
        <v>160</v>
      </c>
      <c r="L4" s="306" t="s">
        <v>161</v>
      </c>
    </row>
    <row r="5" spans="2:12" ht="24.95" customHeight="1" thickBot="1" x14ac:dyDescent="0.3">
      <c r="B5" s="307" t="s">
        <v>149</v>
      </c>
      <c r="C5" s="308">
        <v>93</v>
      </c>
      <c r="D5" s="308">
        <v>7</v>
      </c>
      <c r="E5" s="308">
        <v>84</v>
      </c>
      <c r="F5" s="308">
        <v>16</v>
      </c>
      <c r="G5" s="308">
        <v>73</v>
      </c>
      <c r="H5" s="308">
        <v>27</v>
      </c>
      <c r="I5" s="308">
        <v>70</v>
      </c>
      <c r="J5" s="308">
        <v>30</v>
      </c>
      <c r="K5" s="308" t="s">
        <v>493</v>
      </c>
      <c r="L5" s="308" t="s">
        <v>494</v>
      </c>
    </row>
    <row r="6" spans="2:12" ht="24.95" customHeight="1" thickBot="1" x14ac:dyDescent="0.3">
      <c r="B6" s="307" t="s">
        <v>148</v>
      </c>
      <c r="C6" s="308">
        <v>91</v>
      </c>
      <c r="D6" s="308">
        <v>9</v>
      </c>
      <c r="E6" s="308">
        <v>89</v>
      </c>
      <c r="F6" s="308">
        <v>11</v>
      </c>
      <c r="G6" s="308">
        <v>83</v>
      </c>
      <c r="H6" s="308">
        <v>17</v>
      </c>
      <c r="I6" s="308">
        <v>84</v>
      </c>
      <c r="J6" s="308">
        <v>16</v>
      </c>
      <c r="K6" s="308">
        <v>83</v>
      </c>
      <c r="L6" s="308">
        <v>17</v>
      </c>
    </row>
    <row r="7" spans="2:12" ht="24.95" customHeight="1" thickBot="1" x14ac:dyDescent="0.3">
      <c r="B7" s="307" t="s">
        <v>147</v>
      </c>
      <c r="C7" s="308">
        <v>62</v>
      </c>
      <c r="D7" s="308">
        <v>38</v>
      </c>
      <c r="E7" s="308">
        <v>65</v>
      </c>
      <c r="F7" s="308">
        <v>35</v>
      </c>
      <c r="G7" s="308">
        <v>64</v>
      </c>
      <c r="H7" s="308">
        <v>36</v>
      </c>
      <c r="I7" s="308">
        <v>64</v>
      </c>
      <c r="J7" s="308">
        <v>36</v>
      </c>
      <c r="K7" s="308">
        <v>72</v>
      </c>
      <c r="L7" s="308">
        <v>28</v>
      </c>
    </row>
    <row r="8" spans="2:12" ht="24.95" customHeight="1" thickBot="1" x14ac:dyDescent="0.3">
      <c r="B8" s="309" t="s">
        <v>131</v>
      </c>
      <c r="C8" s="308"/>
      <c r="D8" s="308"/>
      <c r="E8" s="308"/>
      <c r="F8" s="308"/>
      <c r="G8" s="308"/>
      <c r="H8" s="308"/>
      <c r="I8" s="308"/>
      <c r="J8" s="308"/>
      <c r="K8" s="308">
        <v>87</v>
      </c>
      <c r="L8" s="308">
        <v>13</v>
      </c>
    </row>
    <row r="9" spans="2:12" ht="24.95" customHeight="1" thickBot="1" x14ac:dyDescent="0.3">
      <c r="B9" s="309" t="s">
        <v>130</v>
      </c>
      <c r="C9" s="308"/>
      <c r="D9" s="308"/>
      <c r="E9" s="308"/>
      <c r="F9" s="308"/>
      <c r="G9" s="308"/>
      <c r="H9" s="308"/>
      <c r="I9" s="308"/>
      <c r="J9" s="308"/>
      <c r="K9" s="308">
        <v>80</v>
      </c>
      <c r="L9" s="308">
        <v>20</v>
      </c>
    </row>
    <row r="10" spans="2:12" ht="24.95" customHeight="1" x14ac:dyDescent="0.25">
      <c r="B10" s="532" t="s">
        <v>495</v>
      </c>
      <c r="C10" s="532"/>
      <c r="D10" s="532"/>
    </row>
  </sheetData>
  <mergeCells count="7">
    <mergeCell ref="I3:J3"/>
    <mergeCell ref="K3:L3"/>
    <mergeCell ref="B10:D10"/>
    <mergeCell ref="B3:B4"/>
    <mergeCell ref="C3:D3"/>
    <mergeCell ref="E3:F3"/>
    <mergeCell ref="G3:H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0013-3028-43CD-9523-5D504BB221D9}">
  <dimension ref="B2:G13"/>
  <sheetViews>
    <sheetView topLeftCell="A2" workbookViewId="0">
      <selection activeCell="H8" sqref="H8"/>
    </sheetView>
  </sheetViews>
  <sheetFormatPr defaultRowHeight="15" x14ac:dyDescent="0.25"/>
  <cols>
    <col min="2" max="2" width="41.85546875" customWidth="1"/>
  </cols>
  <sheetData>
    <row r="2" spans="2:7" ht="16.5" thickBot="1" x14ac:dyDescent="0.3">
      <c r="B2" s="172" t="s">
        <v>600</v>
      </c>
    </row>
    <row r="3" spans="2:7" ht="24.95" customHeight="1" thickBot="1" x14ac:dyDescent="0.3">
      <c r="B3" s="310" t="s">
        <v>496</v>
      </c>
      <c r="C3" s="311" t="s">
        <v>171</v>
      </c>
      <c r="D3" s="311">
        <v>2016</v>
      </c>
      <c r="E3" s="311">
        <v>2018</v>
      </c>
      <c r="F3" s="311">
        <v>2021</v>
      </c>
      <c r="G3" s="312">
        <v>2023</v>
      </c>
    </row>
    <row r="4" spans="2:7" ht="24.95" customHeight="1" thickBot="1" x14ac:dyDescent="0.3">
      <c r="B4" s="535" t="s">
        <v>146</v>
      </c>
      <c r="C4" s="308" t="s">
        <v>1</v>
      </c>
      <c r="D4" s="314">
        <v>45</v>
      </c>
      <c r="E4" s="314">
        <v>45</v>
      </c>
      <c r="F4" s="314">
        <v>46</v>
      </c>
      <c r="G4" s="315">
        <v>46</v>
      </c>
    </row>
    <row r="5" spans="2:7" ht="24.95" customHeight="1" thickBot="1" x14ac:dyDescent="0.3">
      <c r="B5" s="536"/>
      <c r="C5" s="308" t="s">
        <v>2</v>
      </c>
      <c r="D5" s="314">
        <v>55</v>
      </c>
      <c r="E5" s="314">
        <v>55</v>
      </c>
      <c r="F5" s="314">
        <v>54</v>
      </c>
      <c r="G5" s="316">
        <v>54</v>
      </c>
    </row>
    <row r="6" spans="2:7" ht="24.95" customHeight="1" thickBot="1" x14ac:dyDescent="0.3">
      <c r="B6" s="537" t="s">
        <v>145</v>
      </c>
      <c r="C6" s="308" t="s">
        <v>1</v>
      </c>
      <c r="D6" s="314">
        <v>43</v>
      </c>
      <c r="E6" s="314">
        <v>43</v>
      </c>
      <c r="F6" s="314">
        <v>48</v>
      </c>
      <c r="G6" s="316" t="s">
        <v>497</v>
      </c>
    </row>
    <row r="7" spans="2:7" ht="24.95" customHeight="1" thickBot="1" x14ac:dyDescent="0.3">
      <c r="B7" s="536"/>
      <c r="C7" s="308" t="s">
        <v>2</v>
      </c>
      <c r="D7" s="314">
        <v>57</v>
      </c>
      <c r="E7" s="314">
        <v>57</v>
      </c>
      <c r="F7" s="314">
        <v>52</v>
      </c>
      <c r="G7" s="316" t="s">
        <v>498</v>
      </c>
    </row>
    <row r="8" spans="2:7" ht="24.95" customHeight="1" thickBot="1" x14ac:dyDescent="0.3">
      <c r="B8" s="537" t="s">
        <v>499</v>
      </c>
      <c r="C8" s="308" t="s">
        <v>1</v>
      </c>
      <c r="D8" s="314">
        <v>35</v>
      </c>
      <c r="E8" s="317">
        <v>42</v>
      </c>
      <c r="F8" s="318">
        <v>47</v>
      </c>
      <c r="G8" s="316">
        <v>47</v>
      </c>
    </row>
    <row r="9" spans="2:7" ht="24.95" customHeight="1" thickBot="1" x14ac:dyDescent="0.3">
      <c r="B9" s="536"/>
      <c r="C9" s="308" t="s">
        <v>2</v>
      </c>
      <c r="D9" s="314">
        <v>65</v>
      </c>
      <c r="E9" s="319">
        <v>58</v>
      </c>
      <c r="F9" s="314">
        <v>53</v>
      </c>
      <c r="G9" s="316">
        <v>53</v>
      </c>
    </row>
    <row r="10" spans="2:7" ht="24.95" customHeight="1" thickBot="1" x14ac:dyDescent="0.3">
      <c r="B10" s="538" t="s">
        <v>500</v>
      </c>
      <c r="C10" s="308" t="s">
        <v>1</v>
      </c>
      <c r="D10" s="314"/>
      <c r="E10" s="314"/>
      <c r="F10" s="314">
        <v>40</v>
      </c>
      <c r="G10" s="314">
        <v>40</v>
      </c>
    </row>
    <row r="11" spans="2:7" ht="24.95" customHeight="1" thickBot="1" x14ac:dyDescent="0.3">
      <c r="B11" s="539"/>
      <c r="C11" s="308" t="s">
        <v>2</v>
      </c>
      <c r="D11" s="314"/>
      <c r="E11" s="314"/>
      <c r="F11" s="314">
        <v>60</v>
      </c>
      <c r="G11" s="314">
        <v>60</v>
      </c>
    </row>
    <row r="12" spans="2:7" ht="24.95" customHeight="1" x14ac:dyDescent="0.25">
      <c r="B12" s="540" t="s">
        <v>501</v>
      </c>
      <c r="C12" s="540"/>
      <c r="D12" s="540"/>
      <c r="E12" s="540"/>
    </row>
    <row r="13" spans="2:7" ht="15.75" x14ac:dyDescent="0.25">
      <c r="B13" s="313"/>
    </row>
  </sheetData>
  <mergeCells count="5">
    <mergeCell ref="B4:B5"/>
    <mergeCell ref="B6:B7"/>
    <mergeCell ref="B8:B9"/>
    <mergeCell ref="B10:B11"/>
    <mergeCell ref="B12:E1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C7DB-1D93-4128-93B3-9C42423FEE64}">
  <dimension ref="B2:L10"/>
  <sheetViews>
    <sheetView workbookViewId="0">
      <selection activeCell="B2" sqref="B2"/>
    </sheetView>
  </sheetViews>
  <sheetFormatPr defaultRowHeight="15" x14ac:dyDescent="0.25"/>
  <cols>
    <col min="2" max="2" width="13.85546875" customWidth="1"/>
  </cols>
  <sheetData>
    <row r="2" spans="2:12" ht="16.5" thickBot="1" x14ac:dyDescent="0.3">
      <c r="B2" s="172" t="s">
        <v>601</v>
      </c>
    </row>
    <row r="3" spans="2:12" ht="15.75" thickBot="1" x14ac:dyDescent="0.3">
      <c r="B3" s="544" t="s">
        <v>144</v>
      </c>
      <c r="C3" s="546" t="s">
        <v>502</v>
      </c>
      <c r="D3" s="547"/>
      <c r="E3" s="546" t="s">
        <v>503</v>
      </c>
      <c r="F3" s="547"/>
      <c r="G3" s="546" t="s">
        <v>504</v>
      </c>
      <c r="H3" s="547"/>
      <c r="I3" s="548" t="s">
        <v>505</v>
      </c>
      <c r="J3" s="549"/>
      <c r="K3" s="541" t="s">
        <v>506</v>
      </c>
      <c r="L3" s="542"/>
    </row>
    <row r="4" spans="2:12" ht="15.75" thickBot="1" x14ac:dyDescent="0.3">
      <c r="B4" s="545"/>
      <c r="C4" s="149" t="s">
        <v>143</v>
      </c>
      <c r="D4" s="149" t="s">
        <v>142</v>
      </c>
      <c r="E4" s="149" t="s">
        <v>143</v>
      </c>
      <c r="F4" s="149" t="s">
        <v>142</v>
      </c>
      <c r="G4" s="149" t="s">
        <v>143</v>
      </c>
      <c r="H4" s="149" t="s">
        <v>142</v>
      </c>
      <c r="I4" s="320" t="s">
        <v>143</v>
      </c>
      <c r="J4" s="320" t="s">
        <v>142</v>
      </c>
      <c r="K4" s="320" t="s">
        <v>143</v>
      </c>
      <c r="L4" s="320" t="s">
        <v>142</v>
      </c>
    </row>
    <row r="5" spans="2:12" ht="16.5" thickBot="1" x14ac:dyDescent="0.3">
      <c r="B5" s="321" t="s">
        <v>141</v>
      </c>
      <c r="C5" s="322">
        <v>0</v>
      </c>
      <c r="D5" s="322">
        <v>1</v>
      </c>
      <c r="E5" s="322">
        <v>1</v>
      </c>
      <c r="F5" s="322">
        <v>1</v>
      </c>
      <c r="G5" s="322">
        <v>1</v>
      </c>
      <c r="H5" s="322">
        <v>0</v>
      </c>
      <c r="I5" s="323">
        <v>2</v>
      </c>
      <c r="J5" s="323">
        <v>2</v>
      </c>
      <c r="K5" s="323">
        <v>50</v>
      </c>
      <c r="L5" s="323">
        <v>50</v>
      </c>
    </row>
    <row r="6" spans="2:12" ht="16.5" thickBot="1" x14ac:dyDescent="0.3">
      <c r="B6" s="321" t="s">
        <v>140</v>
      </c>
      <c r="C6" s="322">
        <v>4</v>
      </c>
      <c r="D6" s="322">
        <v>1</v>
      </c>
      <c r="E6" s="322">
        <v>1</v>
      </c>
      <c r="F6" s="322">
        <v>4</v>
      </c>
      <c r="G6" s="322">
        <v>4</v>
      </c>
      <c r="H6" s="322">
        <v>1</v>
      </c>
      <c r="I6" s="323">
        <v>9</v>
      </c>
      <c r="J6" s="323">
        <v>5</v>
      </c>
      <c r="K6" s="323">
        <v>64</v>
      </c>
      <c r="L6" s="323">
        <v>36</v>
      </c>
    </row>
    <row r="7" spans="2:12" ht="16.5" thickBot="1" x14ac:dyDescent="0.3">
      <c r="B7" s="321" t="s">
        <v>139</v>
      </c>
      <c r="C7" s="322">
        <v>4</v>
      </c>
      <c r="D7" s="322">
        <v>1</v>
      </c>
      <c r="E7" s="322">
        <v>4</v>
      </c>
      <c r="F7" s="322">
        <v>1</v>
      </c>
      <c r="G7" s="322">
        <v>0</v>
      </c>
      <c r="H7" s="322">
        <v>5</v>
      </c>
      <c r="I7" s="323">
        <v>8</v>
      </c>
      <c r="J7" s="323">
        <v>7</v>
      </c>
      <c r="K7" s="323">
        <v>53</v>
      </c>
      <c r="L7" s="323">
        <v>47</v>
      </c>
    </row>
    <row r="8" spans="2:12" ht="16.5" thickBot="1" x14ac:dyDescent="0.3">
      <c r="B8" s="321" t="s">
        <v>138</v>
      </c>
      <c r="C8" s="322">
        <v>27</v>
      </c>
      <c r="D8" s="322">
        <v>3</v>
      </c>
      <c r="E8" s="322">
        <v>19</v>
      </c>
      <c r="F8" s="322">
        <v>11</v>
      </c>
      <c r="G8" s="322">
        <v>11</v>
      </c>
      <c r="H8" s="322">
        <v>19</v>
      </c>
      <c r="I8" s="323">
        <v>57</v>
      </c>
      <c r="J8" s="323">
        <v>33</v>
      </c>
      <c r="K8" s="323">
        <v>63</v>
      </c>
      <c r="L8" s="323">
        <v>37</v>
      </c>
    </row>
    <row r="9" spans="2:12" ht="16.5" thickBot="1" x14ac:dyDescent="0.3">
      <c r="B9" s="321" t="s">
        <v>507</v>
      </c>
      <c r="C9" s="322">
        <v>35</v>
      </c>
      <c r="D9" s="322">
        <v>6</v>
      </c>
      <c r="E9" s="322">
        <v>25</v>
      </c>
      <c r="F9" s="322">
        <v>17</v>
      </c>
      <c r="G9" s="322">
        <v>16</v>
      </c>
      <c r="H9" s="322">
        <v>25</v>
      </c>
      <c r="I9" s="323">
        <v>76</v>
      </c>
      <c r="J9" s="323">
        <v>47</v>
      </c>
      <c r="K9" s="323">
        <v>64</v>
      </c>
      <c r="L9" s="323">
        <v>36</v>
      </c>
    </row>
    <row r="10" spans="2:12" ht="15.75" x14ac:dyDescent="0.25">
      <c r="B10" s="543" t="s">
        <v>508</v>
      </c>
      <c r="C10" s="543"/>
      <c r="D10" s="543"/>
      <c r="E10" s="543"/>
      <c r="F10" s="543"/>
      <c r="G10" s="543"/>
      <c r="H10" s="543"/>
      <c r="I10" s="543"/>
    </row>
  </sheetData>
  <mergeCells count="7">
    <mergeCell ref="K3:L3"/>
    <mergeCell ref="B10:I10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1235-CF3B-4AEB-A730-50524E961516}">
  <dimension ref="B2:H19"/>
  <sheetViews>
    <sheetView workbookViewId="0">
      <selection activeCell="B2" sqref="B2"/>
    </sheetView>
  </sheetViews>
  <sheetFormatPr defaultRowHeight="15" x14ac:dyDescent="0.25"/>
  <cols>
    <col min="2" max="2" width="48.28515625" customWidth="1"/>
  </cols>
  <sheetData>
    <row r="2" spans="2:8" ht="15.75" x14ac:dyDescent="0.25">
      <c r="B2" s="167" t="s">
        <v>602</v>
      </c>
    </row>
    <row r="3" spans="2:8" ht="16.5" thickBot="1" x14ac:dyDescent="0.3">
      <c r="B3" s="550"/>
      <c r="C3" s="550"/>
      <c r="D3" s="550"/>
      <c r="E3" s="301"/>
      <c r="F3" s="301"/>
      <c r="G3" s="301"/>
      <c r="H3" s="301"/>
    </row>
    <row r="4" spans="2:8" ht="15.75" thickBot="1" x14ac:dyDescent="0.3">
      <c r="B4" s="551" t="s">
        <v>137</v>
      </c>
      <c r="C4" s="553" t="s">
        <v>136</v>
      </c>
      <c r="D4" s="554"/>
      <c r="E4" s="555"/>
      <c r="F4" s="553" t="s">
        <v>28</v>
      </c>
      <c r="G4" s="554"/>
      <c r="H4" s="555"/>
    </row>
    <row r="5" spans="2:8" ht="15.75" thickBot="1" x14ac:dyDescent="0.3">
      <c r="B5" s="552"/>
      <c r="C5" s="324" t="s">
        <v>27</v>
      </c>
      <c r="D5" s="324" t="s">
        <v>4</v>
      </c>
      <c r="E5" s="324" t="s">
        <v>1</v>
      </c>
      <c r="F5" s="324" t="s">
        <v>27</v>
      </c>
      <c r="G5" s="324" t="s">
        <v>4</v>
      </c>
      <c r="H5" s="324" t="s">
        <v>1</v>
      </c>
    </row>
    <row r="6" spans="2:8" ht="15.75" thickBot="1" x14ac:dyDescent="0.3">
      <c r="B6" s="325" t="s">
        <v>135</v>
      </c>
      <c r="C6" s="326">
        <v>29072</v>
      </c>
      <c r="D6" s="326">
        <v>17550</v>
      </c>
      <c r="E6" s="326">
        <v>11522</v>
      </c>
      <c r="F6" s="327">
        <v>100</v>
      </c>
      <c r="G6" s="327">
        <v>60.4</v>
      </c>
      <c r="H6" s="327">
        <v>39.6</v>
      </c>
    </row>
    <row r="7" spans="2:8" ht="15.75" thickBot="1" x14ac:dyDescent="0.3">
      <c r="B7" s="328" t="s">
        <v>134</v>
      </c>
      <c r="C7" s="326">
        <v>13155</v>
      </c>
      <c r="D7" s="326">
        <v>8214</v>
      </c>
      <c r="E7" s="326">
        <v>4942</v>
      </c>
      <c r="F7" s="327">
        <v>100</v>
      </c>
      <c r="G7" s="327">
        <v>62.4</v>
      </c>
      <c r="H7" s="327">
        <v>37.6</v>
      </c>
    </row>
    <row r="8" spans="2:8" ht="15.75" thickBot="1" x14ac:dyDescent="0.3">
      <c r="B8" s="329" t="s">
        <v>133</v>
      </c>
      <c r="C8" s="326">
        <v>15917</v>
      </c>
      <c r="D8" s="326">
        <v>9336</v>
      </c>
      <c r="E8" s="326">
        <v>6581</v>
      </c>
      <c r="F8" s="327">
        <v>100</v>
      </c>
      <c r="G8" s="327">
        <v>58.7</v>
      </c>
      <c r="H8" s="327">
        <v>41.3</v>
      </c>
    </row>
    <row r="9" spans="2:8" x14ac:dyDescent="0.25">
      <c r="B9" s="330" t="s">
        <v>509</v>
      </c>
      <c r="C9" s="301"/>
      <c r="D9" s="301"/>
      <c r="E9" s="301"/>
      <c r="F9" s="301"/>
      <c r="G9" s="301"/>
      <c r="H9" s="301"/>
    </row>
    <row r="19" spans="7:7" x14ac:dyDescent="0.25">
      <c r="G19" s="47"/>
    </row>
  </sheetData>
  <mergeCells count="4">
    <mergeCell ref="B3:D3"/>
    <mergeCell ref="B4:B5"/>
    <mergeCell ref="C4:E4"/>
    <mergeCell ref="F4:H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4EF9-4DAC-4DEA-B55B-FC3FFAC21B63}">
  <dimension ref="B2:H13"/>
  <sheetViews>
    <sheetView topLeftCell="A2" workbookViewId="0">
      <selection activeCell="B2" sqref="B2"/>
    </sheetView>
  </sheetViews>
  <sheetFormatPr defaultRowHeight="15" x14ac:dyDescent="0.25"/>
  <cols>
    <col min="2" max="2" width="39.7109375" customWidth="1"/>
  </cols>
  <sheetData>
    <row r="2" spans="2:8" ht="16.5" thickBot="1" x14ac:dyDescent="0.3">
      <c r="B2" s="172" t="s">
        <v>603</v>
      </c>
    </row>
    <row r="3" spans="2:8" ht="24.95" customHeight="1" thickBot="1" x14ac:dyDescent="0.3">
      <c r="B3" s="556"/>
      <c r="C3" s="558">
        <v>2019</v>
      </c>
      <c r="D3" s="559"/>
      <c r="E3" s="558">
        <v>2022</v>
      </c>
      <c r="F3" s="559"/>
      <c r="G3" s="558">
        <v>2023</v>
      </c>
      <c r="H3" s="559"/>
    </row>
    <row r="4" spans="2:8" ht="24.95" customHeight="1" thickBot="1" x14ac:dyDescent="0.3">
      <c r="B4" s="557"/>
      <c r="C4" s="331" t="s">
        <v>1</v>
      </c>
      <c r="D4" s="331" t="s">
        <v>2</v>
      </c>
      <c r="E4" s="331" t="s">
        <v>1</v>
      </c>
      <c r="F4" s="331" t="s">
        <v>2</v>
      </c>
      <c r="G4" s="331" t="s">
        <v>1</v>
      </c>
      <c r="H4" s="331" t="s">
        <v>2</v>
      </c>
    </row>
    <row r="5" spans="2:8" ht="24.95" customHeight="1" thickBot="1" x14ac:dyDescent="0.3">
      <c r="B5" s="307" t="s">
        <v>153</v>
      </c>
      <c r="C5" s="314">
        <v>42</v>
      </c>
      <c r="D5" s="314">
        <v>58</v>
      </c>
      <c r="E5" s="314">
        <v>43</v>
      </c>
      <c r="F5" s="314">
        <v>57</v>
      </c>
      <c r="G5" s="314">
        <v>33</v>
      </c>
      <c r="H5" s="314">
        <v>67</v>
      </c>
    </row>
    <row r="6" spans="2:8" ht="24.95" customHeight="1" thickBot="1" x14ac:dyDescent="0.3">
      <c r="B6" s="307" t="s">
        <v>152</v>
      </c>
      <c r="C6" s="314">
        <v>40</v>
      </c>
      <c r="D6" s="314">
        <v>60</v>
      </c>
      <c r="E6" s="314">
        <v>50</v>
      </c>
      <c r="F6" s="314">
        <v>50</v>
      </c>
      <c r="G6" s="314">
        <v>50</v>
      </c>
      <c r="H6" s="314">
        <v>50</v>
      </c>
    </row>
    <row r="7" spans="2:8" ht="24.95" customHeight="1" thickBot="1" x14ac:dyDescent="0.3">
      <c r="B7" s="307" t="s">
        <v>159</v>
      </c>
      <c r="C7" s="314"/>
      <c r="D7" s="314"/>
      <c r="E7" s="314"/>
      <c r="F7" s="314"/>
      <c r="G7" s="314">
        <v>46</v>
      </c>
      <c r="H7" s="314">
        <v>54</v>
      </c>
    </row>
    <row r="8" spans="2:8" ht="24.95" customHeight="1" thickBot="1" x14ac:dyDescent="0.3">
      <c r="B8" s="307" t="s">
        <v>158</v>
      </c>
      <c r="C8" s="314"/>
      <c r="D8" s="314"/>
      <c r="E8" s="314"/>
      <c r="F8" s="314"/>
      <c r="G8" s="314">
        <v>28</v>
      </c>
      <c r="H8" s="314">
        <v>72</v>
      </c>
    </row>
    <row r="9" spans="2:8" ht="24.95" customHeight="1" thickBot="1" x14ac:dyDescent="0.3">
      <c r="B9" s="307" t="s">
        <v>157</v>
      </c>
      <c r="C9" s="314"/>
      <c r="D9" s="314"/>
      <c r="E9" s="314"/>
      <c r="F9" s="314"/>
      <c r="G9" s="314">
        <v>46</v>
      </c>
      <c r="H9" s="314">
        <v>54</v>
      </c>
    </row>
    <row r="10" spans="2:8" ht="24.95" customHeight="1" thickBot="1" x14ac:dyDescent="0.3">
      <c r="B10" s="307" t="s">
        <v>156</v>
      </c>
      <c r="C10" s="314"/>
      <c r="D10" s="314"/>
      <c r="E10" s="314"/>
      <c r="F10" s="314"/>
      <c r="G10" s="314">
        <v>52</v>
      </c>
      <c r="H10" s="314">
        <v>48</v>
      </c>
    </row>
    <row r="11" spans="2:8" ht="24.95" customHeight="1" thickBot="1" x14ac:dyDescent="0.3">
      <c r="B11" s="307" t="s">
        <v>155</v>
      </c>
      <c r="C11" s="314"/>
      <c r="D11" s="314"/>
      <c r="E11" s="314"/>
      <c r="F11" s="314"/>
      <c r="G11" s="314">
        <v>29</v>
      </c>
      <c r="H11" s="314">
        <v>71</v>
      </c>
    </row>
    <row r="12" spans="2:8" ht="24.95" customHeight="1" thickBot="1" x14ac:dyDescent="0.3">
      <c r="B12" s="307" t="s">
        <v>154</v>
      </c>
      <c r="C12" s="314"/>
      <c r="D12" s="314"/>
      <c r="E12" s="314"/>
      <c r="F12" s="314"/>
      <c r="G12" s="314">
        <v>33</v>
      </c>
      <c r="H12" s="314">
        <v>67</v>
      </c>
    </row>
    <row r="13" spans="2:8" x14ac:dyDescent="0.25">
      <c r="B13" s="193" t="s">
        <v>510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B7C7-0D25-440B-888E-41A021EB67E5}">
  <dimension ref="B2:D10"/>
  <sheetViews>
    <sheetView topLeftCell="A10" workbookViewId="0">
      <selection activeCell="B2" sqref="B2"/>
    </sheetView>
  </sheetViews>
  <sheetFormatPr defaultRowHeight="15" x14ac:dyDescent="0.25"/>
  <cols>
    <col min="2" max="2" width="14.5703125" customWidth="1"/>
    <col min="3" max="3" width="18.42578125" customWidth="1"/>
    <col min="4" max="4" width="19.140625" customWidth="1"/>
  </cols>
  <sheetData>
    <row r="2" spans="2:4" ht="15.75" x14ac:dyDescent="0.25">
      <c r="B2" s="167" t="s">
        <v>604</v>
      </c>
    </row>
    <row r="4" spans="2:4" x14ac:dyDescent="0.25">
      <c r="B4" s="1"/>
      <c r="C4" s="1" t="s">
        <v>105</v>
      </c>
      <c r="D4" s="1" t="s">
        <v>129</v>
      </c>
    </row>
    <row r="5" spans="2:4" x14ac:dyDescent="0.25">
      <c r="B5" s="1">
        <v>2014</v>
      </c>
      <c r="C5" s="1">
        <v>38.6</v>
      </c>
      <c r="D5" s="1">
        <v>61.3</v>
      </c>
    </row>
    <row r="6" spans="2:4" x14ac:dyDescent="0.25">
      <c r="B6" s="1">
        <v>2016</v>
      </c>
      <c r="C6" s="1">
        <v>46.5</v>
      </c>
      <c r="D6" s="1">
        <v>653.5</v>
      </c>
    </row>
    <row r="7" spans="2:4" x14ac:dyDescent="0.25">
      <c r="B7" s="1">
        <v>2018</v>
      </c>
      <c r="C7" s="1">
        <v>46.5</v>
      </c>
      <c r="D7" s="1">
        <v>53.5</v>
      </c>
    </row>
    <row r="8" spans="2:4" x14ac:dyDescent="0.25">
      <c r="B8" s="1">
        <v>2021</v>
      </c>
      <c r="C8" s="1">
        <v>48</v>
      </c>
      <c r="D8" s="1">
        <v>52</v>
      </c>
    </row>
    <row r="9" spans="2:4" x14ac:dyDescent="0.25">
      <c r="B9" s="1">
        <v>2023</v>
      </c>
      <c r="C9" s="1">
        <v>48</v>
      </c>
      <c r="D9" s="1">
        <v>52</v>
      </c>
    </row>
    <row r="10" spans="2:4" x14ac:dyDescent="0.25">
      <c r="B10" t="s">
        <v>511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03CC-B22F-4A5F-AC1C-1AEB1D5E49BB}">
  <dimension ref="B2:J10"/>
  <sheetViews>
    <sheetView workbookViewId="0">
      <selection activeCell="B2" sqref="B2"/>
    </sheetView>
  </sheetViews>
  <sheetFormatPr defaultRowHeight="15" x14ac:dyDescent="0.25"/>
  <cols>
    <col min="2" max="2" width="59.28515625" customWidth="1"/>
  </cols>
  <sheetData>
    <row r="2" spans="2:10" ht="15.75" x14ac:dyDescent="0.25">
      <c r="B2" s="167" t="s">
        <v>606</v>
      </c>
    </row>
    <row r="3" spans="2:10" ht="15.75" x14ac:dyDescent="0.25">
      <c r="B3" s="332"/>
    </row>
    <row r="4" spans="2:10" ht="15.75" customHeight="1" x14ac:dyDescent="0.25">
      <c r="B4" s="562"/>
      <c r="C4" s="561">
        <v>2015</v>
      </c>
      <c r="D4" s="561"/>
      <c r="E4" s="561">
        <v>2017</v>
      </c>
      <c r="F4" s="561"/>
      <c r="G4" s="561">
        <v>2021</v>
      </c>
      <c r="H4" s="561"/>
      <c r="I4" s="561">
        <v>2023</v>
      </c>
      <c r="J4" s="561"/>
    </row>
    <row r="5" spans="2:10" x14ac:dyDescent="0.25">
      <c r="B5" s="563"/>
      <c r="C5" s="51" t="s">
        <v>1</v>
      </c>
      <c r="D5" s="51" t="s">
        <v>2</v>
      </c>
      <c r="E5" s="51" t="s">
        <v>1</v>
      </c>
      <c r="F5" s="51" t="s">
        <v>2</v>
      </c>
      <c r="G5" s="51" t="s">
        <v>1</v>
      </c>
      <c r="H5" s="51" t="s">
        <v>2</v>
      </c>
      <c r="I5" s="51" t="s">
        <v>1</v>
      </c>
      <c r="J5" s="51" t="s">
        <v>2</v>
      </c>
    </row>
    <row r="6" spans="2:10" ht="24.95" customHeight="1" x14ac:dyDescent="0.25">
      <c r="B6" s="1" t="s">
        <v>512</v>
      </c>
      <c r="C6" s="1">
        <v>50.3</v>
      </c>
      <c r="D6" s="1">
        <v>49.7</v>
      </c>
      <c r="E6" s="1">
        <v>47.4</v>
      </c>
      <c r="F6" s="1">
        <v>52.6</v>
      </c>
      <c r="G6" s="1">
        <v>46.8</v>
      </c>
      <c r="H6" s="1">
        <v>53.2</v>
      </c>
      <c r="I6" s="1">
        <v>47</v>
      </c>
      <c r="J6" s="1">
        <v>53</v>
      </c>
    </row>
    <row r="7" spans="2:10" ht="24.95" customHeight="1" x14ac:dyDescent="0.25">
      <c r="B7" s="1" t="s">
        <v>513</v>
      </c>
      <c r="C7" s="1">
        <v>47.9</v>
      </c>
      <c r="D7" s="1">
        <v>52.1</v>
      </c>
      <c r="E7" s="1">
        <v>45.1</v>
      </c>
      <c r="F7" s="1">
        <v>54.9</v>
      </c>
      <c r="G7" s="1">
        <v>45.1</v>
      </c>
      <c r="H7" s="1">
        <v>54.9</v>
      </c>
      <c r="I7" s="1">
        <v>45.1</v>
      </c>
      <c r="J7" s="1">
        <v>54.9</v>
      </c>
    </row>
    <row r="8" spans="2:10" ht="24.95" customHeight="1" x14ac:dyDescent="0.25">
      <c r="B8" s="1" t="s">
        <v>151</v>
      </c>
      <c r="C8" s="1">
        <v>16</v>
      </c>
      <c r="D8" s="1">
        <v>84</v>
      </c>
      <c r="E8" s="1">
        <v>21</v>
      </c>
      <c r="F8" s="1">
        <v>79</v>
      </c>
      <c r="G8" s="1">
        <v>18</v>
      </c>
      <c r="H8" s="1">
        <v>82</v>
      </c>
      <c r="I8" s="1">
        <v>18.600000000000001</v>
      </c>
      <c r="J8" s="1">
        <v>82.4</v>
      </c>
    </row>
    <row r="9" spans="2:10" ht="24.95" customHeight="1" x14ac:dyDescent="0.25">
      <c r="B9" s="7" t="s">
        <v>514</v>
      </c>
      <c r="C9" s="1">
        <v>16</v>
      </c>
      <c r="D9" s="1">
        <v>84</v>
      </c>
      <c r="E9" s="1">
        <v>21</v>
      </c>
      <c r="F9" s="1">
        <v>79</v>
      </c>
      <c r="G9" s="1">
        <v>25</v>
      </c>
      <c r="H9" s="1">
        <v>75</v>
      </c>
      <c r="I9" s="1">
        <v>25.7</v>
      </c>
      <c r="J9" s="1">
        <v>74.3</v>
      </c>
    </row>
    <row r="10" spans="2:10" x14ac:dyDescent="0.25">
      <c r="B10" s="560" t="s">
        <v>515</v>
      </c>
      <c r="C10" s="560"/>
      <c r="D10" s="560"/>
      <c r="E10" s="560"/>
      <c r="F10" s="560"/>
      <c r="G10" s="560"/>
      <c r="H10" s="560"/>
      <c r="I10" s="560"/>
      <c r="J10" s="560"/>
    </row>
  </sheetData>
  <mergeCells count="6">
    <mergeCell ref="B10:J10"/>
    <mergeCell ref="C4:D4"/>
    <mergeCell ref="E4:F4"/>
    <mergeCell ref="G4:H4"/>
    <mergeCell ref="I4:J4"/>
    <mergeCell ref="B4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DF47-FF3E-4C85-871D-2463B0C05298}">
  <dimension ref="B2:J16"/>
  <sheetViews>
    <sheetView workbookViewId="0"/>
  </sheetViews>
  <sheetFormatPr defaultRowHeight="15" x14ac:dyDescent="0.25"/>
  <cols>
    <col min="2" max="2" width="12" customWidth="1"/>
    <col min="3" max="3" width="13.28515625" customWidth="1"/>
    <col min="4" max="4" width="12.42578125" customWidth="1"/>
    <col min="5" max="5" width="12.85546875" customWidth="1"/>
    <col min="6" max="6" width="14.42578125" customWidth="1"/>
  </cols>
  <sheetData>
    <row r="2" spans="2:10" ht="15.75" thickBot="1" x14ac:dyDescent="0.3">
      <c r="B2" s="76" t="s">
        <v>174</v>
      </c>
    </row>
    <row r="3" spans="2:10" x14ac:dyDescent="0.25">
      <c r="B3" s="417"/>
      <c r="C3" s="420" t="s">
        <v>90</v>
      </c>
      <c r="D3" s="421"/>
      <c r="E3" s="420" t="s">
        <v>91</v>
      </c>
      <c r="F3" s="421"/>
      <c r="G3" s="420" t="s">
        <v>93</v>
      </c>
      <c r="H3" s="424"/>
      <c r="I3" s="421"/>
      <c r="J3" s="426"/>
    </row>
    <row r="4" spans="2:10" ht="15.75" thickBot="1" x14ac:dyDescent="0.3">
      <c r="B4" s="418"/>
      <c r="C4" s="422"/>
      <c r="D4" s="423"/>
      <c r="E4" s="422" t="s">
        <v>92</v>
      </c>
      <c r="F4" s="423"/>
      <c r="G4" s="422"/>
      <c r="H4" s="425"/>
      <c r="I4" s="423"/>
      <c r="J4" s="427"/>
    </row>
    <row r="5" spans="2:10" ht="15.75" thickBot="1" x14ac:dyDescent="0.3">
      <c r="B5" s="419"/>
      <c r="C5" s="88" t="s">
        <v>1</v>
      </c>
      <c r="D5" s="88" t="s">
        <v>2</v>
      </c>
      <c r="E5" s="88" t="s">
        <v>4</v>
      </c>
      <c r="F5" s="88" t="s">
        <v>1</v>
      </c>
      <c r="G5" s="88" t="s">
        <v>95</v>
      </c>
      <c r="H5" s="88" t="s">
        <v>4</v>
      </c>
      <c r="I5" s="88" t="s">
        <v>1</v>
      </c>
      <c r="J5" s="89" t="s">
        <v>175</v>
      </c>
    </row>
    <row r="6" spans="2:10" ht="15.75" thickBot="1" x14ac:dyDescent="0.3">
      <c r="B6" s="411" t="s">
        <v>176</v>
      </c>
      <c r="C6" s="412"/>
      <c r="D6" s="412"/>
      <c r="E6" s="412"/>
      <c r="F6" s="412"/>
      <c r="G6" s="412"/>
      <c r="H6" s="412"/>
      <c r="I6" s="412"/>
      <c r="J6" s="413"/>
    </row>
    <row r="7" spans="2:10" ht="15.75" thickBot="1" x14ac:dyDescent="0.3">
      <c r="B7" s="90" t="s">
        <v>0</v>
      </c>
      <c r="C7" s="91">
        <v>6817068</v>
      </c>
      <c r="D7" s="92">
        <v>6429326</v>
      </c>
      <c r="E7" s="91">
        <v>1767063</v>
      </c>
      <c r="F7" s="91">
        <v>1828607</v>
      </c>
      <c r="G7" s="92">
        <v>27.1</v>
      </c>
      <c r="H7" s="92">
        <v>27.5</v>
      </c>
      <c r="I7" s="92">
        <v>26.8</v>
      </c>
      <c r="J7" s="93">
        <v>0.97</v>
      </c>
    </row>
    <row r="8" spans="2:10" ht="15.75" thickBot="1" x14ac:dyDescent="0.3">
      <c r="B8" s="90" t="s">
        <v>9</v>
      </c>
      <c r="C8" s="91">
        <v>1854525</v>
      </c>
      <c r="D8" s="91">
        <v>1846720</v>
      </c>
      <c r="E8" s="91">
        <v>570801</v>
      </c>
      <c r="F8" s="91">
        <v>593093</v>
      </c>
      <c r="G8" s="92">
        <v>31.4</v>
      </c>
      <c r="H8" s="92">
        <v>30.8</v>
      </c>
      <c r="I8" s="92">
        <v>32.1</v>
      </c>
      <c r="J8" s="93">
        <v>1.04</v>
      </c>
    </row>
    <row r="9" spans="2:10" ht="15.75" thickBot="1" x14ac:dyDescent="0.3">
      <c r="B9" s="90" t="s">
        <v>10</v>
      </c>
      <c r="C9" s="91">
        <v>4574801</v>
      </c>
      <c r="D9" s="91">
        <v>4970348</v>
      </c>
      <c r="E9" s="91">
        <v>1196262</v>
      </c>
      <c r="F9" s="91">
        <v>1235514</v>
      </c>
      <c r="G9" s="92">
        <v>25.5</v>
      </c>
      <c r="H9" s="95">
        <v>26.1</v>
      </c>
      <c r="I9" s="95">
        <v>24.9</v>
      </c>
      <c r="J9" s="93">
        <v>0.95</v>
      </c>
    </row>
    <row r="10" spans="2:10" ht="15.75" thickBot="1" x14ac:dyDescent="0.3">
      <c r="B10" s="414" t="s">
        <v>96</v>
      </c>
      <c r="C10" s="415"/>
      <c r="D10" s="415"/>
      <c r="E10" s="415"/>
      <c r="F10" s="415"/>
      <c r="G10" s="415"/>
      <c r="H10" s="415"/>
      <c r="I10" s="415"/>
      <c r="J10" s="416"/>
    </row>
    <row r="11" spans="2:10" ht="15.75" thickBot="1" x14ac:dyDescent="0.3">
      <c r="B11" s="90" t="s">
        <v>97</v>
      </c>
      <c r="C11" s="91">
        <v>888882</v>
      </c>
      <c r="D11" s="91">
        <v>856673</v>
      </c>
      <c r="E11" s="91">
        <v>288533</v>
      </c>
      <c r="F11" s="91">
        <v>295757</v>
      </c>
      <c r="G11" s="92">
        <v>33.5</v>
      </c>
      <c r="H11" s="92">
        <v>32.5</v>
      </c>
      <c r="I11" s="92">
        <v>34.5</v>
      </c>
      <c r="J11" s="93">
        <v>0.97</v>
      </c>
    </row>
    <row r="12" spans="2:10" ht="15.75" thickBot="1" x14ac:dyDescent="0.3">
      <c r="B12" s="90" t="s">
        <v>98</v>
      </c>
      <c r="C12" s="91">
        <v>1448455</v>
      </c>
      <c r="D12" s="91">
        <v>1554244</v>
      </c>
      <c r="E12" s="91">
        <v>370748</v>
      </c>
      <c r="F12" s="91">
        <v>376160</v>
      </c>
      <c r="G12" s="92">
        <v>24.9</v>
      </c>
      <c r="H12" s="92">
        <v>25.6</v>
      </c>
      <c r="I12" s="92">
        <v>24.2</v>
      </c>
      <c r="J12" s="93">
        <v>1.06</v>
      </c>
    </row>
    <row r="13" spans="2:10" ht="15.75" thickBot="1" x14ac:dyDescent="0.3">
      <c r="B13" s="90" t="s">
        <v>99</v>
      </c>
      <c r="C13" s="91">
        <v>1384635</v>
      </c>
      <c r="D13" s="91">
        <v>1511849</v>
      </c>
      <c r="E13" s="91">
        <v>368921</v>
      </c>
      <c r="F13" s="91">
        <v>388828</v>
      </c>
      <c r="G13" s="92">
        <v>26.2</v>
      </c>
      <c r="H13" s="92">
        <v>26.6</v>
      </c>
      <c r="I13" s="92">
        <v>25.7</v>
      </c>
      <c r="J13" s="93">
        <v>0.99</v>
      </c>
    </row>
    <row r="14" spans="2:10" ht="15.75" thickBot="1" x14ac:dyDescent="0.3">
      <c r="B14" s="90" t="s">
        <v>100</v>
      </c>
      <c r="C14" s="91">
        <v>972960</v>
      </c>
      <c r="D14" s="91">
        <v>1065551</v>
      </c>
      <c r="E14" s="91">
        <v>274197</v>
      </c>
      <c r="F14" s="91">
        <v>290156</v>
      </c>
      <c r="G14" s="92">
        <v>27.7</v>
      </c>
      <c r="H14" s="92">
        <v>28.2</v>
      </c>
      <c r="I14" s="92">
        <v>27.2</v>
      </c>
      <c r="J14" s="93">
        <v>1.04</v>
      </c>
    </row>
    <row r="15" spans="2:10" ht="15.75" thickBot="1" x14ac:dyDescent="0.3">
      <c r="B15" s="90" t="s">
        <v>101</v>
      </c>
      <c r="C15" s="91">
        <v>1734394</v>
      </c>
      <c r="D15" s="91">
        <v>1828751</v>
      </c>
      <c r="E15" s="91">
        <v>464664</v>
      </c>
      <c r="F15" s="91">
        <v>477706</v>
      </c>
      <c r="G15" s="92">
        <v>26.4</v>
      </c>
      <c r="H15" s="92">
        <v>26.8</v>
      </c>
      <c r="I15" s="92">
        <v>26.1</v>
      </c>
      <c r="J15" s="93">
        <v>1.03</v>
      </c>
    </row>
    <row r="16" spans="2:10" x14ac:dyDescent="0.25">
      <c r="B16" s="94" t="s">
        <v>177</v>
      </c>
    </row>
  </sheetData>
  <mergeCells count="8">
    <mergeCell ref="B6:J6"/>
    <mergeCell ref="B10:J10"/>
    <mergeCell ref="B3:B5"/>
    <mergeCell ref="C3:D4"/>
    <mergeCell ref="E3:F3"/>
    <mergeCell ref="E4:F4"/>
    <mergeCell ref="G3:I4"/>
    <mergeCell ref="J3:J4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D47C-7503-4C7C-9F82-BE041848BCBC}">
  <dimension ref="B2:H10"/>
  <sheetViews>
    <sheetView workbookViewId="0">
      <selection activeCell="B2" sqref="B2"/>
    </sheetView>
  </sheetViews>
  <sheetFormatPr defaultRowHeight="15" x14ac:dyDescent="0.25"/>
  <cols>
    <col min="2" max="2" width="19.7109375" customWidth="1"/>
  </cols>
  <sheetData>
    <row r="2" spans="2:8" ht="15.75" x14ac:dyDescent="0.25">
      <c r="B2" s="167" t="s">
        <v>605</v>
      </c>
    </row>
    <row r="5" spans="2:8" x14ac:dyDescent="0.25">
      <c r="B5" s="485"/>
      <c r="C5" s="478">
        <v>2018</v>
      </c>
      <c r="D5" s="478"/>
      <c r="E5" s="478">
        <v>2021</v>
      </c>
      <c r="F5" s="478"/>
      <c r="G5" s="478">
        <v>2023</v>
      </c>
      <c r="H5" s="478"/>
    </row>
    <row r="6" spans="2:8" x14ac:dyDescent="0.25">
      <c r="B6" s="486"/>
      <c r="C6" s="1" t="s">
        <v>1</v>
      </c>
      <c r="D6" s="1" t="s">
        <v>2</v>
      </c>
      <c r="E6" s="1" t="s">
        <v>1</v>
      </c>
      <c r="F6" s="1" t="s">
        <v>2</v>
      </c>
      <c r="G6" s="1" t="s">
        <v>1</v>
      </c>
      <c r="H6" s="1" t="s">
        <v>2</v>
      </c>
    </row>
    <row r="7" spans="2:8" x14ac:dyDescent="0.25">
      <c r="B7" s="1" t="s">
        <v>12</v>
      </c>
      <c r="C7" s="1">
        <v>45</v>
      </c>
      <c r="D7" s="1">
        <v>55</v>
      </c>
      <c r="E7" s="1">
        <v>45</v>
      </c>
      <c r="F7" s="1">
        <v>55</v>
      </c>
      <c r="G7" s="1">
        <v>45</v>
      </c>
      <c r="H7" s="1">
        <v>55</v>
      </c>
    </row>
    <row r="8" spans="2:8" x14ac:dyDescent="0.25">
      <c r="B8" s="1" t="s">
        <v>516</v>
      </c>
      <c r="C8" s="1">
        <v>48</v>
      </c>
      <c r="D8" s="1">
        <v>52</v>
      </c>
      <c r="E8" s="1">
        <v>48</v>
      </c>
      <c r="F8" s="1">
        <v>52</v>
      </c>
      <c r="G8" s="1">
        <v>48</v>
      </c>
      <c r="H8" s="1">
        <v>52</v>
      </c>
    </row>
    <row r="9" spans="2:8" x14ac:dyDescent="0.25">
      <c r="B9" s="1" t="s">
        <v>150</v>
      </c>
      <c r="C9" s="1">
        <v>7.2</v>
      </c>
      <c r="D9" s="1">
        <v>92.8</v>
      </c>
      <c r="E9" s="1">
        <v>7</v>
      </c>
      <c r="F9" s="1">
        <v>93</v>
      </c>
      <c r="G9" s="1">
        <v>6</v>
      </c>
      <c r="H9" s="1">
        <v>94</v>
      </c>
    </row>
    <row r="10" spans="2:8" x14ac:dyDescent="0.25">
      <c r="B10" t="s">
        <v>517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2537-DE54-40F2-B33D-6F3752E255F7}">
  <dimension ref="B7:N32"/>
  <sheetViews>
    <sheetView topLeftCell="A12" workbookViewId="0"/>
  </sheetViews>
  <sheetFormatPr defaultRowHeight="15" x14ac:dyDescent="0.25"/>
  <sheetData>
    <row r="7" spans="2:14" ht="15.75" x14ac:dyDescent="0.25">
      <c r="B7" s="168" t="s">
        <v>608</v>
      </c>
    </row>
    <row r="8" spans="2:14" ht="16.5" thickBot="1" x14ac:dyDescent="0.3">
      <c r="B8" s="564" t="s">
        <v>30</v>
      </c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565"/>
    </row>
    <row r="9" spans="2:14" ht="16.5" thickBot="1" x14ac:dyDescent="0.3">
      <c r="B9" s="359"/>
      <c r="C9" s="566">
        <v>2012</v>
      </c>
      <c r="D9" s="567"/>
      <c r="E9" s="568"/>
      <c r="F9" s="569">
        <v>2022</v>
      </c>
      <c r="G9" s="570"/>
      <c r="H9" s="571"/>
      <c r="I9" s="569" t="s">
        <v>63</v>
      </c>
      <c r="J9" s="570"/>
      <c r="K9" s="571"/>
      <c r="L9" s="569" t="s">
        <v>64</v>
      </c>
      <c r="M9" s="570"/>
      <c r="N9" s="571"/>
    </row>
    <row r="10" spans="2:14" ht="32.25" thickBot="1" x14ac:dyDescent="0.3">
      <c r="B10" s="360" t="s">
        <v>65</v>
      </c>
      <c r="C10" s="361" t="s">
        <v>66</v>
      </c>
      <c r="D10" s="361" t="s">
        <v>2</v>
      </c>
      <c r="E10" s="361" t="s">
        <v>1</v>
      </c>
      <c r="F10" s="362" t="s">
        <v>66</v>
      </c>
      <c r="G10" s="362" t="s">
        <v>2</v>
      </c>
      <c r="H10" s="362" t="s">
        <v>1</v>
      </c>
      <c r="I10" s="362" t="s">
        <v>66</v>
      </c>
      <c r="J10" s="362" t="s">
        <v>2</v>
      </c>
      <c r="K10" s="362" t="s">
        <v>1</v>
      </c>
      <c r="L10" s="362" t="s">
        <v>66</v>
      </c>
      <c r="M10" s="362" t="s">
        <v>2</v>
      </c>
      <c r="N10" s="362" t="s">
        <v>1</v>
      </c>
    </row>
    <row r="11" spans="2:14" ht="15.75" thickBot="1" x14ac:dyDescent="0.3">
      <c r="B11" s="373" t="s">
        <v>0</v>
      </c>
      <c r="C11" s="364">
        <v>10515973</v>
      </c>
      <c r="D11" s="364">
        <v>5064868</v>
      </c>
      <c r="E11" s="364">
        <v>5451105</v>
      </c>
      <c r="F11" s="365">
        <v>13246394</v>
      </c>
      <c r="G11" s="365">
        <v>6429326</v>
      </c>
      <c r="H11" s="365">
        <v>6817068</v>
      </c>
      <c r="I11" s="366">
        <v>3701245</v>
      </c>
      <c r="J11" s="366">
        <v>1854525</v>
      </c>
      <c r="K11" s="366">
        <v>1846720</v>
      </c>
      <c r="L11" s="366">
        <v>9545149</v>
      </c>
      <c r="M11" s="366">
        <v>4574801</v>
      </c>
      <c r="N11" s="366">
        <v>4970348</v>
      </c>
    </row>
    <row r="12" spans="2:14" ht="15.75" thickBot="1" x14ac:dyDescent="0.3">
      <c r="B12" s="374" t="s">
        <v>67</v>
      </c>
      <c r="C12" s="367">
        <v>1540027</v>
      </c>
      <c r="D12" s="367">
        <v>768049</v>
      </c>
      <c r="E12" s="367">
        <v>771978</v>
      </c>
      <c r="F12" s="368">
        <v>1708460</v>
      </c>
      <c r="G12" s="368">
        <v>856228</v>
      </c>
      <c r="H12" s="368">
        <v>852232</v>
      </c>
      <c r="I12" s="369">
        <v>476206</v>
      </c>
      <c r="J12" s="369">
        <v>238913</v>
      </c>
      <c r="K12" s="369">
        <v>237293</v>
      </c>
      <c r="L12" s="369">
        <v>1232254</v>
      </c>
      <c r="M12" s="369">
        <v>617315</v>
      </c>
      <c r="N12" s="369">
        <v>614939</v>
      </c>
    </row>
    <row r="13" spans="2:14" ht="15.75" thickBot="1" x14ac:dyDescent="0.3">
      <c r="B13" s="373" t="s">
        <v>68</v>
      </c>
      <c r="C13" s="370">
        <v>1522986</v>
      </c>
      <c r="D13" s="370">
        <v>757421</v>
      </c>
      <c r="E13" s="370">
        <v>765565</v>
      </c>
      <c r="F13" s="371">
        <v>1697005</v>
      </c>
      <c r="G13" s="371">
        <v>849389</v>
      </c>
      <c r="H13" s="371">
        <v>847616</v>
      </c>
      <c r="I13" s="372">
        <v>431408</v>
      </c>
      <c r="J13" s="372">
        <v>216386</v>
      </c>
      <c r="K13" s="372">
        <v>215022</v>
      </c>
      <c r="L13" s="372">
        <v>1265597</v>
      </c>
      <c r="M13" s="372">
        <v>633003</v>
      </c>
      <c r="N13" s="372">
        <v>632594</v>
      </c>
    </row>
    <row r="14" spans="2:14" ht="15.75" thickBot="1" x14ac:dyDescent="0.3">
      <c r="B14" s="374" t="s">
        <v>69</v>
      </c>
      <c r="C14" s="367">
        <v>1265070</v>
      </c>
      <c r="D14" s="367">
        <v>623440</v>
      </c>
      <c r="E14" s="367">
        <v>641630</v>
      </c>
      <c r="F14" s="368">
        <v>1551347</v>
      </c>
      <c r="G14" s="368">
        <v>775772</v>
      </c>
      <c r="H14" s="368">
        <v>775575</v>
      </c>
      <c r="I14" s="369">
        <v>360474</v>
      </c>
      <c r="J14" s="369">
        <v>178399</v>
      </c>
      <c r="K14" s="369">
        <v>182075</v>
      </c>
      <c r="L14" s="369">
        <v>1190873</v>
      </c>
      <c r="M14" s="369">
        <v>597373</v>
      </c>
      <c r="N14" s="369">
        <v>593500</v>
      </c>
    </row>
    <row r="15" spans="2:14" ht="15.75" thickBot="1" x14ac:dyDescent="0.3">
      <c r="B15" s="373" t="s">
        <v>70</v>
      </c>
      <c r="C15" s="370">
        <v>1113075</v>
      </c>
      <c r="D15" s="370">
        <v>546863</v>
      </c>
      <c r="E15" s="370">
        <v>566212</v>
      </c>
      <c r="F15" s="371">
        <v>1509341</v>
      </c>
      <c r="G15" s="371">
        <v>750163</v>
      </c>
      <c r="H15" s="371">
        <v>759178</v>
      </c>
      <c r="I15" s="372">
        <v>392964</v>
      </c>
      <c r="J15" s="372">
        <v>183178</v>
      </c>
      <c r="K15" s="372">
        <v>209786</v>
      </c>
      <c r="L15" s="372">
        <v>1116377</v>
      </c>
      <c r="M15" s="372">
        <v>566985</v>
      </c>
      <c r="N15" s="372">
        <v>549392</v>
      </c>
    </row>
    <row r="16" spans="2:14" ht="15.75" thickBot="1" x14ac:dyDescent="0.3">
      <c r="B16" s="374" t="s">
        <v>71</v>
      </c>
      <c r="C16" s="367">
        <v>1028385</v>
      </c>
      <c r="D16" s="367">
        <v>499416</v>
      </c>
      <c r="E16" s="367">
        <v>528969</v>
      </c>
      <c r="F16" s="368">
        <v>1174549</v>
      </c>
      <c r="G16" s="368">
        <v>572543</v>
      </c>
      <c r="H16" s="368">
        <v>602006</v>
      </c>
      <c r="I16" s="369">
        <v>392928</v>
      </c>
      <c r="J16" s="369">
        <v>192193</v>
      </c>
      <c r="K16" s="369">
        <v>200735</v>
      </c>
      <c r="L16" s="369">
        <v>781621</v>
      </c>
      <c r="M16" s="369">
        <v>380350</v>
      </c>
      <c r="N16" s="369">
        <v>401271</v>
      </c>
    </row>
    <row r="17" spans="2:14" ht="15.75" thickBot="1" x14ac:dyDescent="0.3">
      <c r="B17" s="373" t="s">
        <v>72</v>
      </c>
      <c r="C17" s="370">
        <v>928094</v>
      </c>
      <c r="D17" s="370">
        <v>456642</v>
      </c>
      <c r="E17" s="370">
        <v>471452</v>
      </c>
      <c r="F17" s="371">
        <v>1007307</v>
      </c>
      <c r="G17" s="371">
        <v>494594</v>
      </c>
      <c r="H17" s="371">
        <v>512713</v>
      </c>
      <c r="I17" s="372">
        <v>371753</v>
      </c>
      <c r="J17" s="372">
        <v>189192</v>
      </c>
      <c r="K17" s="372">
        <v>182561</v>
      </c>
      <c r="L17" s="372">
        <v>635554</v>
      </c>
      <c r="M17" s="372">
        <v>305402</v>
      </c>
      <c r="N17" s="372">
        <v>330152</v>
      </c>
    </row>
    <row r="18" spans="2:14" ht="15.75" thickBot="1" x14ac:dyDescent="0.3">
      <c r="B18" s="374" t="s">
        <v>73</v>
      </c>
      <c r="C18" s="367">
        <v>760884</v>
      </c>
      <c r="D18" s="367">
        <v>367917</v>
      </c>
      <c r="E18" s="367">
        <v>392967</v>
      </c>
      <c r="F18" s="368">
        <v>950747</v>
      </c>
      <c r="G18" s="368">
        <v>465744</v>
      </c>
      <c r="H18" s="368">
        <v>485003</v>
      </c>
      <c r="I18" s="369">
        <v>345484</v>
      </c>
      <c r="J18" s="369">
        <v>178965</v>
      </c>
      <c r="K18" s="369">
        <v>166519</v>
      </c>
      <c r="L18" s="369">
        <v>605263</v>
      </c>
      <c r="M18" s="369">
        <v>286779</v>
      </c>
      <c r="N18" s="369">
        <v>318484</v>
      </c>
    </row>
    <row r="19" spans="2:14" ht="15.75" thickBot="1" x14ac:dyDescent="0.3">
      <c r="B19" s="373" t="s">
        <v>74</v>
      </c>
      <c r="C19" s="370">
        <v>509666</v>
      </c>
      <c r="D19" s="370">
        <v>232822</v>
      </c>
      <c r="E19" s="370">
        <v>276844</v>
      </c>
      <c r="F19" s="371">
        <v>869983</v>
      </c>
      <c r="G19" s="371">
        <v>425313</v>
      </c>
      <c r="H19" s="371">
        <v>444670</v>
      </c>
      <c r="I19" s="372">
        <v>274836</v>
      </c>
      <c r="J19" s="372">
        <v>147185</v>
      </c>
      <c r="K19" s="372">
        <v>127651</v>
      </c>
      <c r="L19" s="372">
        <v>595147</v>
      </c>
      <c r="M19" s="372">
        <v>278128</v>
      </c>
      <c r="N19" s="372">
        <v>317019</v>
      </c>
    </row>
    <row r="20" spans="2:14" ht="15.75" thickBot="1" x14ac:dyDescent="0.3">
      <c r="B20" s="374" t="s">
        <v>75</v>
      </c>
      <c r="C20" s="367">
        <v>415560</v>
      </c>
      <c r="D20" s="367">
        <v>190876</v>
      </c>
      <c r="E20" s="367">
        <v>224684</v>
      </c>
      <c r="F20" s="368">
        <v>724954</v>
      </c>
      <c r="G20" s="368">
        <v>346800</v>
      </c>
      <c r="H20" s="368">
        <v>378154</v>
      </c>
      <c r="I20" s="369">
        <v>211344</v>
      </c>
      <c r="J20" s="369">
        <v>113177</v>
      </c>
      <c r="K20" s="369">
        <v>98167</v>
      </c>
      <c r="L20" s="369">
        <v>513610</v>
      </c>
      <c r="M20" s="369">
        <v>233623</v>
      </c>
      <c r="N20" s="369">
        <v>279987</v>
      </c>
    </row>
    <row r="21" spans="2:14" ht="15.75" thickBot="1" x14ac:dyDescent="0.3">
      <c r="B21" s="373" t="s">
        <v>76</v>
      </c>
      <c r="C21" s="370">
        <v>340856</v>
      </c>
      <c r="D21" s="370">
        <v>155557</v>
      </c>
      <c r="E21" s="370">
        <v>185299</v>
      </c>
      <c r="F21" s="371">
        <v>479255</v>
      </c>
      <c r="G21" s="371">
        <v>215314</v>
      </c>
      <c r="H21" s="371">
        <v>263941</v>
      </c>
      <c r="I21" s="372">
        <v>128894</v>
      </c>
      <c r="J21" s="372">
        <v>66456</v>
      </c>
      <c r="K21" s="372">
        <v>62438</v>
      </c>
      <c r="L21" s="372">
        <v>350361</v>
      </c>
      <c r="M21" s="372">
        <v>148858</v>
      </c>
      <c r="N21" s="372">
        <v>201503</v>
      </c>
    </row>
    <row r="22" spans="2:14" ht="15.75" thickBot="1" x14ac:dyDescent="0.3">
      <c r="B22" s="374" t="s">
        <v>77</v>
      </c>
      <c r="C22" s="367">
        <v>338309</v>
      </c>
      <c r="D22" s="367">
        <v>151797</v>
      </c>
      <c r="E22" s="367">
        <v>186512</v>
      </c>
      <c r="F22" s="368">
        <v>393788</v>
      </c>
      <c r="G22" s="368">
        <v>178670</v>
      </c>
      <c r="H22" s="368">
        <v>215118</v>
      </c>
      <c r="I22" s="369">
        <v>94326</v>
      </c>
      <c r="J22" s="369">
        <v>49237</v>
      </c>
      <c r="K22" s="369">
        <v>45089</v>
      </c>
      <c r="L22" s="369">
        <v>299462</v>
      </c>
      <c r="M22" s="369">
        <v>129433</v>
      </c>
      <c r="N22" s="369">
        <v>170029</v>
      </c>
    </row>
    <row r="23" spans="2:14" ht="15.75" thickBot="1" x14ac:dyDescent="0.3">
      <c r="B23" s="373" t="s">
        <v>78</v>
      </c>
      <c r="C23" s="370">
        <v>241323</v>
      </c>
      <c r="D23" s="370">
        <v>106829</v>
      </c>
      <c r="E23" s="370">
        <v>134494</v>
      </c>
      <c r="F23" s="371">
        <v>316729</v>
      </c>
      <c r="G23" s="371">
        <v>142329</v>
      </c>
      <c r="H23" s="371">
        <v>174400</v>
      </c>
      <c r="I23" s="372">
        <v>66666</v>
      </c>
      <c r="J23" s="372">
        <v>33937</v>
      </c>
      <c r="K23" s="372">
        <v>32729</v>
      </c>
      <c r="L23" s="372">
        <v>250063</v>
      </c>
      <c r="M23" s="372">
        <v>108392</v>
      </c>
      <c r="N23" s="372">
        <v>141671</v>
      </c>
    </row>
    <row r="24" spans="2:14" ht="15.75" thickBot="1" x14ac:dyDescent="0.3">
      <c r="B24" s="374" t="s">
        <v>79</v>
      </c>
      <c r="C24" s="367">
        <v>176349</v>
      </c>
      <c r="D24" s="367">
        <v>76489</v>
      </c>
      <c r="E24" s="367">
        <v>99860</v>
      </c>
      <c r="F24" s="368">
        <v>311001</v>
      </c>
      <c r="G24" s="368">
        <v>136793</v>
      </c>
      <c r="H24" s="368">
        <v>174208</v>
      </c>
      <c r="I24" s="369">
        <v>57188</v>
      </c>
      <c r="J24" s="369">
        <v>27532</v>
      </c>
      <c r="K24" s="369">
        <v>29656</v>
      </c>
      <c r="L24" s="369">
        <v>253813</v>
      </c>
      <c r="M24" s="369">
        <v>109261</v>
      </c>
      <c r="N24" s="369">
        <v>144552</v>
      </c>
    </row>
    <row r="25" spans="2:14" ht="15.75" thickBot="1" x14ac:dyDescent="0.3">
      <c r="B25" s="373" t="s">
        <v>80</v>
      </c>
      <c r="C25" s="370">
        <v>102543</v>
      </c>
      <c r="D25" s="370">
        <v>40176</v>
      </c>
      <c r="E25" s="370">
        <v>62367</v>
      </c>
      <c r="F25" s="371">
        <v>214001</v>
      </c>
      <c r="G25" s="371">
        <v>92098</v>
      </c>
      <c r="H25" s="371">
        <v>121903</v>
      </c>
      <c r="I25" s="372">
        <v>37154</v>
      </c>
      <c r="J25" s="372">
        <v>17061</v>
      </c>
      <c r="K25" s="372">
        <v>20093</v>
      </c>
      <c r="L25" s="372">
        <v>176847</v>
      </c>
      <c r="M25" s="372">
        <v>75037</v>
      </c>
      <c r="N25" s="372">
        <v>101810</v>
      </c>
    </row>
    <row r="26" spans="2:14" ht="15.75" thickBot="1" x14ac:dyDescent="0.3">
      <c r="B26" s="374" t="s">
        <v>81</v>
      </c>
      <c r="C26" s="367">
        <v>92285</v>
      </c>
      <c r="D26" s="367">
        <v>35351</v>
      </c>
      <c r="E26" s="367">
        <v>56934</v>
      </c>
      <c r="F26" s="368">
        <v>147138</v>
      </c>
      <c r="G26" s="368">
        <v>60277</v>
      </c>
      <c r="H26" s="368">
        <v>86861</v>
      </c>
      <c r="I26" s="369">
        <v>25366</v>
      </c>
      <c r="J26" s="369">
        <v>10826</v>
      </c>
      <c r="K26" s="369">
        <v>14540</v>
      </c>
      <c r="L26" s="369">
        <v>121772</v>
      </c>
      <c r="M26" s="369">
        <v>49451</v>
      </c>
      <c r="N26" s="369">
        <v>72321</v>
      </c>
    </row>
    <row r="27" spans="2:14" ht="15.75" thickBot="1" x14ac:dyDescent="0.3">
      <c r="B27" s="373" t="s">
        <v>82</v>
      </c>
      <c r="C27" s="370">
        <v>60228</v>
      </c>
      <c r="D27" s="370">
        <v>23470</v>
      </c>
      <c r="E27" s="370">
        <v>36758</v>
      </c>
      <c r="F27" s="371">
        <v>77805</v>
      </c>
      <c r="G27" s="371">
        <v>28476</v>
      </c>
      <c r="H27" s="371">
        <v>49329</v>
      </c>
      <c r="I27" s="372">
        <v>13760</v>
      </c>
      <c r="J27" s="372">
        <v>5071</v>
      </c>
      <c r="K27" s="372">
        <v>8689</v>
      </c>
      <c r="L27" s="372">
        <v>64045</v>
      </c>
      <c r="M27" s="372">
        <v>23405</v>
      </c>
      <c r="N27" s="372">
        <v>40640</v>
      </c>
    </row>
    <row r="28" spans="2:14" ht="15.75" thickBot="1" x14ac:dyDescent="0.3">
      <c r="B28" s="374" t="s">
        <v>83</v>
      </c>
      <c r="C28" s="367">
        <v>45014</v>
      </c>
      <c r="D28" s="367">
        <v>18167</v>
      </c>
      <c r="E28" s="367">
        <v>26847</v>
      </c>
      <c r="F28" s="368">
        <v>57999</v>
      </c>
      <c r="G28" s="368">
        <v>20408</v>
      </c>
      <c r="H28" s="368">
        <v>37591</v>
      </c>
      <c r="I28" s="369">
        <v>10240</v>
      </c>
      <c r="J28" s="369">
        <v>3628</v>
      </c>
      <c r="K28" s="369">
        <v>6612</v>
      </c>
      <c r="L28" s="369">
        <v>47759</v>
      </c>
      <c r="M28" s="369">
        <v>16780</v>
      </c>
      <c r="N28" s="369">
        <v>30979</v>
      </c>
    </row>
    <row r="29" spans="2:14" ht="15.75" thickBot="1" x14ac:dyDescent="0.3">
      <c r="B29" s="373" t="s">
        <v>84</v>
      </c>
      <c r="C29" s="370">
        <v>35319</v>
      </c>
      <c r="D29" s="370">
        <v>13586</v>
      </c>
      <c r="E29" s="370">
        <v>21733</v>
      </c>
      <c r="F29" s="371">
        <v>54985</v>
      </c>
      <c r="G29" s="371">
        <v>18415</v>
      </c>
      <c r="H29" s="371">
        <v>36570</v>
      </c>
      <c r="I29" s="372">
        <v>10254</v>
      </c>
      <c r="J29" s="372">
        <v>3189</v>
      </c>
      <c r="K29" s="372">
        <v>7065</v>
      </c>
      <c r="L29" s="372">
        <v>44731</v>
      </c>
      <c r="M29" s="372">
        <v>15226</v>
      </c>
      <c r="N29" s="372">
        <v>29505</v>
      </c>
    </row>
    <row r="30" spans="2:14" ht="15.75" x14ac:dyDescent="0.25">
      <c r="B30" s="375" t="s">
        <v>85</v>
      </c>
    </row>
    <row r="32" spans="2:14" x14ac:dyDescent="0.25">
      <c r="B32" s="363" t="s">
        <v>607</v>
      </c>
    </row>
  </sheetData>
  <mergeCells count="5">
    <mergeCell ref="B8:N8"/>
    <mergeCell ref="C9:E9"/>
    <mergeCell ref="F9:H9"/>
    <mergeCell ref="I9:K9"/>
    <mergeCell ref="L9:N9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5772-8B4D-4B02-98A9-E31AB4A4138A}">
  <dimension ref="B2:G9"/>
  <sheetViews>
    <sheetView tabSelected="1" workbookViewId="0">
      <selection activeCell="G11" sqref="G11"/>
    </sheetView>
  </sheetViews>
  <sheetFormatPr defaultRowHeight="15" x14ac:dyDescent="0.25"/>
  <cols>
    <col min="3" max="3" width="17" customWidth="1"/>
    <col min="4" max="4" width="15" customWidth="1"/>
    <col min="5" max="5" width="18.28515625" customWidth="1"/>
    <col min="6" max="6" width="15.5703125" customWidth="1"/>
    <col min="7" max="7" width="20" customWidth="1"/>
  </cols>
  <sheetData>
    <row r="2" spans="2:7" x14ac:dyDescent="0.25">
      <c r="B2" s="377" t="s">
        <v>611</v>
      </c>
      <c r="C2" s="377"/>
      <c r="D2" s="377"/>
      <c r="E2" s="377"/>
      <c r="F2" s="377"/>
      <c r="G2" s="378"/>
    </row>
    <row r="3" spans="2:7" ht="16.5" thickBot="1" x14ac:dyDescent="0.3">
      <c r="B3" s="379"/>
      <c r="C3" s="572" t="s">
        <v>612</v>
      </c>
      <c r="D3" s="573"/>
      <c r="E3" s="573"/>
      <c r="F3" s="573"/>
      <c r="G3" s="573"/>
    </row>
    <row r="4" spans="2:7" ht="15.75" thickBot="1" x14ac:dyDescent="0.3">
      <c r="B4" s="379"/>
      <c r="C4" s="388" t="s">
        <v>256</v>
      </c>
      <c r="D4" s="388" t="s">
        <v>613</v>
      </c>
      <c r="E4" s="389" t="s">
        <v>614</v>
      </c>
      <c r="F4" s="390" t="s">
        <v>615</v>
      </c>
      <c r="G4" s="390" t="s">
        <v>616</v>
      </c>
    </row>
    <row r="5" spans="2:7" x14ac:dyDescent="0.25">
      <c r="B5" s="380" t="s">
        <v>2</v>
      </c>
      <c r="C5" s="381">
        <v>910297</v>
      </c>
      <c r="D5" s="382">
        <v>800</v>
      </c>
      <c r="E5" s="381">
        <v>1006058</v>
      </c>
      <c r="F5" s="383">
        <f>C5+D5</f>
        <v>911097</v>
      </c>
      <c r="G5" s="384">
        <f>F5/E5</f>
        <v>0.90561080971474806</v>
      </c>
    </row>
    <row r="6" spans="2:7" x14ac:dyDescent="0.25">
      <c r="B6" s="380" t="s">
        <v>1</v>
      </c>
      <c r="C6" s="381">
        <v>898078</v>
      </c>
      <c r="D6" s="381">
        <v>1049</v>
      </c>
      <c r="E6" s="381">
        <v>1004148</v>
      </c>
      <c r="F6" s="385">
        <f>C6+D6</f>
        <v>899127</v>
      </c>
      <c r="G6" s="386">
        <f>F6/E6</f>
        <v>0.89541282759115193</v>
      </c>
    </row>
    <row r="7" spans="2:7" x14ac:dyDescent="0.25">
      <c r="B7" s="380" t="s">
        <v>0</v>
      </c>
      <c r="C7" s="387">
        <v>1808375</v>
      </c>
      <c r="D7" s="387">
        <v>1849</v>
      </c>
      <c r="E7" s="387">
        <v>2010206</v>
      </c>
      <c r="F7" s="385">
        <f>C7+D7</f>
        <v>1810224</v>
      </c>
      <c r="G7" s="386">
        <f>F7/E7</f>
        <v>0.9005166634663313</v>
      </c>
    </row>
    <row r="8" spans="2:7" x14ac:dyDescent="0.25">
      <c r="B8" s="378"/>
      <c r="C8" s="377" t="s">
        <v>617</v>
      </c>
      <c r="D8" s="378"/>
      <c r="E8" s="378"/>
      <c r="F8" s="378"/>
      <c r="G8" s="378"/>
    </row>
    <row r="9" spans="2:7" x14ac:dyDescent="0.25">
      <c r="B9" s="378"/>
      <c r="C9" s="378"/>
      <c r="D9" s="378"/>
      <c r="E9" s="378"/>
      <c r="F9" s="378"/>
      <c r="G9" s="378"/>
    </row>
  </sheetData>
  <mergeCells count="1">
    <mergeCell ref="C3:G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CDCE-9450-40E9-A173-079DC7D85513}">
  <dimension ref="B3:E13"/>
  <sheetViews>
    <sheetView workbookViewId="0">
      <selection activeCell="G10" sqref="G10"/>
    </sheetView>
  </sheetViews>
  <sheetFormatPr defaultRowHeight="15" x14ac:dyDescent="0.25"/>
  <cols>
    <col min="2" max="2" width="19.7109375" customWidth="1"/>
  </cols>
  <sheetData>
    <row r="3" spans="2:5" x14ac:dyDescent="0.25">
      <c r="B3" s="47" t="s">
        <v>610</v>
      </c>
    </row>
    <row r="4" spans="2:5" x14ac:dyDescent="0.25">
      <c r="C4" s="46" t="s">
        <v>4</v>
      </c>
      <c r="D4" s="46" t="s">
        <v>1</v>
      </c>
      <c r="E4" s="46" t="s">
        <v>424</v>
      </c>
    </row>
    <row r="5" spans="2:5" x14ac:dyDescent="0.25">
      <c r="B5" s="376">
        <v>2017</v>
      </c>
      <c r="C5" s="213">
        <v>18.199400000000001</v>
      </c>
      <c r="D5" s="213">
        <v>16.587599999999998</v>
      </c>
      <c r="E5" s="213">
        <v>17.405830000000002</v>
      </c>
    </row>
    <row r="6" spans="2:5" x14ac:dyDescent="0.25">
      <c r="B6" s="376">
        <v>2018</v>
      </c>
      <c r="C6" s="213">
        <v>15.49578</v>
      </c>
      <c r="D6" s="213">
        <v>12.69374</v>
      </c>
      <c r="E6" s="213">
        <v>14.105689999999999</v>
      </c>
    </row>
    <row r="7" spans="2:5" x14ac:dyDescent="0.25">
      <c r="B7" s="376">
        <v>2019</v>
      </c>
      <c r="C7" s="213">
        <v>14.53463</v>
      </c>
      <c r="D7" s="213">
        <v>13.98305</v>
      </c>
      <c r="E7" s="213">
        <v>14.26498</v>
      </c>
    </row>
    <row r="8" spans="2:5" x14ac:dyDescent="0.25">
      <c r="B8" s="376">
        <v>2020</v>
      </c>
      <c r="C8" s="213">
        <v>24.564640000000001</v>
      </c>
      <c r="D8" s="213">
        <v>18.532800000000002</v>
      </c>
      <c r="E8" s="213">
        <v>21.327059999999999</v>
      </c>
    </row>
    <row r="9" spans="2:5" x14ac:dyDescent="0.25">
      <c r="B9" s="376">
        <v>2021</v>
      </c>
      <c r="C9" s="213">
        <v>26.770489999999999</v>
      </c>
      <c r="D9" s="213">
        <v>15.5219</v>
      </c>
      <c r="E9" s="213">
        <v>21.127870000000001</v>
      </c>
    </row>
    <row r="10" spans="2:5" x14ac:dyDescent="0.25">
      <c r="B10" s="376">
        <v>2022</v>
      </c>
      <c r="C10" s="213">
        <v>16.80817</v>
      </c>
      <c r="D10" s="213">
        <v>15.760389999999999</v>
      </c>
      <c r="E10" s="213">
        <v>16.35811</v>
      </c>
    </row>
    <row r="11" spans="2:5" x14ac:dyDescent="0.25">
      <c r="B11" s="376">
        <v>2023</v>
      </c>
      <c r="C11" s="213">
        <v>20.572230000000001</v>
      </c>
      <c r="D11" s="213">
        <v>17.15945</v>
      </c>
      <c r="E11" s="213">
        <v>18.951319999999999</v>
      </c>
    </row>
    <row r="13" spans="2:5" x14ac:dyDescent="0.25">
      <c r="B13" s="126" t="s">
        <v>609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8800-F53A-4DC5-8D4E-2251D26AC432}">
  <dimension ref="B2:J13"/>
  <sheetViews>
    <sheetView workbookViewId="0"/>
  </sheetViews>
  <sheetFormatPr defaultRowHeight="15" x14ac:dyDescent="0.25"/>
  <sheetData>
    <row r="2" spans="2:10" ht="15.75" thickBot="1" x14ac:dyDescent="0.3">
      <c r="B2" s="350" t="s">
        <v>178</v>
      </c>
    </row>
    <row r="3" spans="2:10" ht="15.75" thickBot="1" x14ac:dyDescent="0.3">
      <c r="B3" s="100"/>
      <c r="C3" s="428" t="s">
        <v>179</v>
      </c>
      <c r="D3" s="429"/>
      <c r="E3" s="429"/>
      <c r="F3" s="429"/>
      <c r="G3" s="429"/>
      <c r="H3" s="429"/>
      <c r="I3" s="429"/>
      <c r="J3" s="430"/>
    </row>
    <row r="4" spans="2:10" ht="15.75" thickBot="1" x14ac:dyDescent="0.3">
      <c r="B4" s="434"/>
      <c r="C4" s="436" t="s">
        <v>30</v>
      </c>
      <c r="D4" s="437"/>
      <c r="E4" s="438"/>
      <c r="F4" s="436" t="s">
        <v>31</v>
      </c>
      <c r="G4" s="437"/>
      <c r="H4" s="438"/>
      <c r="I4" s="436" t="s">
        <v>94</v>
      </c>
      <c r="J4" s="438"/>
    </row>
    <row r="5" spans="2:10" ht="15.75" thickBot="1" x14ac:dyDescent="0.3">
      <c r="B5" s="435"/>
      <c r="C5" s="101">
        <v>2002</v>
      </c>
      <c r="D5" s="101">
        <v>2012</v>
      </c>
      <c r="E5" s="101">
        <v>2022</v>
      </c>
      <c r="F5" s="101">
        <v>2002</v>
      </c>
      <c r="G5" s="101">
        <v>2012</v>
      </c>
      <c r="H5" s="101">
        <v>2022</v>
      </c>
      <c r="I5" s="101">
        <v>2012</v>
      </c>
      <c r="J5" s="101">
        <v>2022</v>
      </c>
    </row>
    <row r="6" spans="2:10" ht="15.75" thickBot="1" x14ac:dyDescent="0.3">
      <c r="B6" s="102" t="s">
        <v>1</v>
      </c>
      <c r="C6" s="103">
        <v>985219</v>
      </c>
      <c r="D6" s="103">
        <v>1095181</v>
      </c>
      <c r="E6" s="103">
        <v>1361184</v>
      </c>
      <c r="F6" s="101">
        <v>12.1</v>
      </c>
      <c r="G6" s="101">
        <v>10.4</v>
      </c>
      <c r="H6" s="101">
        <v>10.3</v>
      </c>
      <c r="I6" s="439">
        <v>1.05</v>
      </c>
      <c r="J6" s="439" t="s">
        <v>180</v>
      </c>
    </row>
    <row r="7" spans="2:10" ht="15.75" thickBot="1" x14ac:dyDescent="0.3">
      <c r="B7" s="102" t="s">
        <v>2</v>
      </c>
      <c r="C7" s="103">
        <v>910099</v>
      </c>
      <c r="D7" s="103">
        <v>1046279</v>
      </c>
      <c r="E7" s="103">
        <v>1322706</v>
      </c>
      <c r="F7" s="101">
        <v>11.2</v>
      </c>
      <c r="G7" s="101">
        <v>9.9</v>
      </c>
      <c r="H7" s="101">
        <v>10</v>
      </c>
      <c r="I7" s="440"/>
      <c r="J7" s="440"/>
    </row>
    <row r="8" spans="2:10" ht="15.75" thickBot="1" x14ac:dyDescent="0.3">
      <c r="B8" s="102" t="s">
        <v>0</v>
      </c>
      <c r="C8" s="103">
        <v>1895318</v>
      </c>
      <c r="D8" s="103">
        <v>2141460</v>
      </c>
      <c r="E8" s="103">
        <v>2683890</v>
      </c>
      <c r="F8" s="101">
        <v>13.3</v>
      </c>
      <c r="G8" s="101">
        <v>20.399999999999999</v>
      </c>
      <c r="H8" s="101">
        <v>20.3</v>
      </c>
      <c r="I8" s="441"/>
      <c r="J8" s="441"/>
    </row>
    <row r="9" spans="2:10" ht="15.75" thickBot="1" x14ac:dyDescent="0.3">
      <c r="B9" s="102"/>
      <c r="C9" s="428" t="s">
        <v>181</v>
      </c>
      <c r="D9" s="429"/>
      <c r="E9" s="429"/>
      <c r="F9" s="429"/>
      <c r="G9" s="429"/>
      <c r="H9" s="429"/>
      <c r="I9" s="429"/>
      <c r="J9" s="430"/>
    </row>
    <row r="10" spans="2:10" ht="15.75" thickBot="1" x14ac:dyDescent="0.3">
      <c r="B10" s="102" t="s">
        <v>1</v>
      </c>
      <c r="C10" s="103">
        <v>2149988</v>
      </c>
      <c r="D10" s="103">
        <v>2523834</v>
      </c>
      <c r="E10" s="103">
        <v>2946631</v>
      </c>
      <c r="F10" s="101">
        <v>26.4</v>
      </c>
      <c r="G10" s="101">
        <v>24</v>
      </c>
      <c r="H10" s="101">
        <v>22.2</v>
      </c>
      <c r="I10" s="431">
        <v>1.01</v>
      </c>
      <c r="J10" s="431">
        <v>0.99</v>
      </c>
    </row>
    <row r="11" spans="2:10" ht="15.75" thickBot="1" x14ac:dyDescent="0.3">
      <c r="B11" s="102" t="s">
        <v>2</v>
      </c>
      <c r="C11" s="103">
        <v>2085688</v>
      </c>
      <c r="D11" s="103">
        <v>2481770</v>
      </c>
      <c r="E11" s="103">
        <v>2949970</v>
      </c>
      <c r="F11" s="101">
        <v>25.6</v>
      </c>
      <c r="G11" s="101">
        <v>23.6</v>
      </c>
      <c r="H11" s="101">
        <v>22.3</v>
      </c>
      <c r="I11" s="432"/>
      <c r="J11" s="432"/>
    </row>
    <row r="12" spans="2:10" ht="15.75" thickBot="1" x14ac:dyDescent="0.3">
      <c r="B12" s="102" t="s">
        <v>0</v>
      </c>
      <c r="C12" s="103">
        <v>4235675</v>
      </c>
      <c r="D12" s="103">
        <v>5005603</v>
      </c>
      <c r="E12" s="103">
        <v>5896601</v>
      </c>
      <c r="F12" s="101">
        <v>52</v>
      </c>
      <c r="G12" s="101">
        <v>47.6</v>
      </c>
      <c r="H12" s="101">
        <v>44.5</v>
      </c>
      <c r="I12" s="433"/>
      <c r="J12" s="433"/>
    </row>
    <row r="13" spans="2:10" x14ac:dyDescent="0.25">
      <c r="B13" s="75" t="s">
        <v>182</v>
      </c>
    </row>
  </sheetData>
  <mergeCells count="10">
    <mergeCell ref="C9:J9"/>
    <mergeCell ref="I10:I12"/>
    <mergeCell ref="J10:J12"/>
    <mergeCell ref="C3:J3"/>
    <mergeCell ref="B4:B5"/>
    <mergeCell ref="C4:E4"/>
    <mergeCell ref="F4:H4"/>
    <mergeCell ref="I4:J4"/>
    <mergeCell ref="I6:I8"/>
    <mergeCell ref="J6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1FC3A72F8F5D46B000B88C81E30D83" ma:contentTypeVersion="4" ma:contentTypeDescription="Create a new document." ma:contentTypeScope="" ma:versionID="cd2a528d6a356d30db0ab8b61a4c7682">
  <xsd:schema xmlns:xsd="http://www.w3.org/2001/XMLSchema" xmlns:xs="http://www.w3.org/2001/XMLSchema" xmlns:p="http://schemas.microsoft.com/office/2006/metadata/properties" xmlns:ns3="100fdd50-1e0e-4269-88f2-867a584a45f5" targetNamespace="http://schemas.microsoft.com/office/2006/metadata/properties" ma:root="true" ma:fieldsID="e6f41729bc2b40e0bb554d3d8070fd0d" ns3:_="">
    <xsd:import namespace="100fdd50-1e0e-4269-88f2-867a584a4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fdd50-1e0e-4269-88f2-867a584a4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1CBDA-DB86-416D-9D93-00AE9B00015F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100fdd50-1e0e-4269-88f2-867a584a45f5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633179-1D0A-4F52-8026-C7E6122DB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7742B-DD2E-4914-89F0-8F9834426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fdd50-1e0e-4269-88f2-867a584a4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87</vt:i4>
      </vt:variant>
    </vt:vector>
  </HeadingPairs>
  <TitlesOfParts>
    <vt:vector size="170" baseType="lpstr">
      <vt:lpstr>List of Figures and tables</vt:lpstr>
      <vt:lpstr>figure 1</vt:lpstr>
      <vt:lpstr>Table 1</vt:lpstr>
      <vt:lpstr>Table 2</vt:lpstr>
      <vt:lpstr>Figure2</vt:lpstr>
      <vt:lpstr>Figure 3</vt:lpstr>
      <vt:lpstr>Table3 </vt:lpstr>
      <vt:lpstr>Table 4</vt:lpstr>
      <vt:lpstr>Table 5</vt:lpstr>
      <vt:lpstr>Figure 4</vt:lpstr>
      <vt:lpstr>Table 6</vt:lpstr>
      <vt:lpstr>Table 7</vt:lpstr>
      <vt:lpstr>Table 8</vt:lpstr>
      <vt:lpstr>Table 9</vt:lpstr>
      <vt:lpstr>Figure 5</vt:lpstr>
      <vt:lpstr>Table 10</vt:lpstr>
      <vt:lpstr>Figure 6</vt:lpstr>
      <vt:lpstr>Table 11</vt:lpstr>
      <vt:lpstr>Figure 7</vt:lpstr>
      <vt:lpstr>Figure 8</vt:lpstr>
      <vt:lpstr>Table 12</vt:lpstr>
      <vt:lpstr>Table 13</vt:lpstr>
      <vt:lpstr>Figure 9</vt:lpstr>
      <vt:lpstr>Figure 10</vt:lpstr>
      <vt:lpstr>Figure 11</vt:lpstr>
      <vt:lpstr>Table 14</vt:lpstr>
      <vt:lpstr>Figure 12</vt:lpstr>
      <vt:lpstr>Tabl 15</vt:lpstr>
      <vt:lpstr>Table16</vt:lpstr>
      <vt:lpstr>Table17</vt:lpstr>
      <vt:lpstr>Figure13</vt:lpstr>
      <vt:lpstr>Figure14</vt:lpstr>
      <vt:lpstr>Table18</vt:lpstr>
      <vt:lpstr>Figure15</vt:lpstr>
      <vt:lpstr>Figure16</vt:lpstr>
      <vt:lpstr>Figure 17</vt:lpstr>
      <vt:lpstr>Figure18</vt:lpstr>
      <vt:lpstr>Table19</vt:lpstr>
      <vt:lpstr>Figure19</vt:lpstr>
      <vt:lpstr>Figure20</vt:lpstr>
      <vt:lpstr>Figure21</vt:lpstr>
      <vt:lpstr>Figure22</vt:lpstr>
      <vt:lpstr>Figure23</vt:lpstr>
      <vt:lpstr>Table20</vt:lpstr>
      <vt:lpstr>Figure24</vt:lpstr>
      <vt:lpstr>Figure25</vt:lpstr>
      <vt:lpstr>Figure26</vt:lpstr>
      <vt:lpstr>figure27</vt:lpstr>
      <vt:lpstr>figure28</vt:lpstr>
      <vt:lpstr>Figure29</vt:lpstr>
      <vt:lpstr>Figure30</vt:lpstr>
      <vt:lpstr>Figure31</vt:lpstr>
      <vt:lpstr>Figure32</vt:lpstr>
      <vt:lpstr>Figure33</vt:lpstr>
      <vt:lpstr>Figure34 </vt:lpstr>
      <vt:lpstr>figure35</vt:lpstr>
      <vt:lpstr>Table21</vt:lpstr>
      <vt:lpstr>Figure36</vt:lpstr>
      <vt:lpstr>Figure37</vt:lpstr>
      <vt:lpstr>Figure38</vt:lpstr>
      <vt:lpstr>Figure39</vt:lpstr>
      <vt:lpstr>Figure40</vt:lpstr>
      <vt:lpstr>Figure41</vt:lpstr>
      <vt:lpstr>figure42</vt:lpstr>
      <vt:lpstr>Figure43</vt:lpstr>
      <vt:lpstr>Figure44</vt:lpstr>
      <vt:lpstr>Figure45</vt:lpstr>
      <vt:lpstr>Figure46</vt:lpstr>
      <vt:lpstr>Figure47</vt:lpstr>
      <vt:lpstr>figure48</vt:lpstr>
      <vt:lpstr>Figure49</vt:lpstr>
      <vt:lpstr>Figure50</vt:lpstr>
      <vt:lpstr>Table22</vt:lpstr>
      <vt:lpstr>Table23</vt:lpstr>
      <vt:lpstr>Table24</vt:lpstr>
      <vt:lpstr>Figure51</vt:lpstr>
      <vt:lpstr>Table25</vt:lpstr>
      <vt:lpstr>Figure52</vt:lpstr>
      <vt:lpstr>Figure53</vt:lpstr>
      <vt:lpstr>Figure54</vt:lpstr>
      <vt:lpstr>Annex 1, table 26</vt:lpstr>
      <vt:lpstr>annex 2 Table 27</vt:lpstr>
      <vt:lpstr>Annex 3 Table 28 </vt:lpstr>
      <vt:lpstr>Table17!_Hlk157764441</vt:lpstr>
      <vt:lpstr>'Table 11'!_Hlk177557928</vt:lpstr>
      <vt:lpstr>Figure32!_Hlk177570531</vt:lpstr>
      <vt:lpstr>Table20!_Toc178868201</vt:lpstr>
      <vt:lpstr>Figure2!_Toc178868292</vt:lpstr>
      <vt:lpstr>'Figure 3'!_Toc178868293</vt:lpstr>
      <vt:lpstr>'Figure 5'!_Toc178868295</vt:lpstr>
      <vt:lpstr>'Figure 6'!_Toc178868296</vt:lpstr>
      <vt:lpstr>'Figure 7'!_Toc178868297</vt:lpstr>
      <vt:lpstr>'Figure 8'!_Toc178868298</vt:lpstr>
      <vt:lpstr>'Figure 10'!_Toc178868299</vt:lpstr>
      <vt:lpstr>'Table 1'!_Toc180595416</vt:lpstr>
      <vt:lpstr>'Table 2'!_Toc180595417</vt:lpstr>
      <vt:lpstr>'Table3 '!_Toc180595418</vt:lpstr>
      <vt:lpstr>'Table 4'!_Toc180595419</vt:lpstr>
      <vt:lpstr>'Table 5'!_Toc180595420</vt:lpstr>
      <vt:lpstr>'Table 6'!_Toc180595421</vt:lpstr>
      <vt:lpstr>'Table 7'!_Toc180595422</vt:lpstr>
      <vt:lpstr>'Table 8'!_Toc180595423</vt:lpstr>
      <vt:lpstr>'Table 9'!_Toc180595424</vt:lpstr>
      <vt:lpstr>'Table 10'!_Toc180595425</vt:lpstr>
      <vt:lpstr>'Table 11'!_Toc180595426</vt:lpstr>
      <vt:lpstr>'Table 12'!_Toc180595427</vt:lpstr>
      <vt:lpstr>'Table 13'!_Toc180595428</vt:lpstr>
      <vt:lpstr>'List of Figures and tables'!_Toc181010106</vt:lpstr>
      <vt:lpstr>'List of Figures and tables'!_Toc181010107</vt:lpstr>
      <vt:lpstr>'List of Figures and tables'!_Toc181010108</vt:lpstr>
      <vt:lpstr>'List of Figures and tables'!_Toc181010109</vt:lpstr>
      <vt:lpstr>'List of Figures and tables'!_Toc181010110</vt:lpstr>
      <vt:lpstr>'Figure 11'!_Toc181010111</vt:lpstr>
      <vt:lpstr>Figure13!_Toc181010113</vt:lpstr>
      <vt:lpstr>Figure14!_Toc181010114</vt:lpstr>
      <vt:lpstr>Figure15!_Toc181010115</vt:lpstr>
      <vt:lpstr>Figure16!_Toc181010116</vt:lpstr>
      <vt:lpstr>'Figure 17'!_Toc181010117</vt:lpstr>
      <vt:lpstr>Figure18!_Toc181010118</vt:lpstr>
      <vt:lpstr>Figure19!_Toc181010119</vt:lpstr>
      <vt:lpstr>Figure20!_Toc181010120</vt:lpstr>
      <vt:lpstr>Figure21!_Toc181010121</vt:lpstr>
      <vt:lpstr>Figure22!_Toc181010122</vt:lpstr>
      <vt:lpstr>Figure23!_Toc181010123</vt:lpstr>
      <vt:lpstr>Figure24!_Toc181010124</vt:lpstr>
      <vt:lpstr>Figure25!_Toc181010125</vt:lpstr>
      <vt:lpstr>Figure26!_Toc181010126</vt:lpstr>
      <vt:lpstr>figure27!_Toc181010127</vt:lpstr>
      <vt:lpstr>figure28!_Toc181010128</vt:lpstr>
      <vt:lpstr>Figure29!_Toc181010129</vt:lpstr>
      <vt:lpstr>Figure30!_Toc181010130</vt:lpstr>
      <vt:lpstr>Figure31!_Toc181010131</vt:lpstr>
      <vt:lpstr>'List of Figures and tables'!_Toc181010132</vt:lpstr>
      <vt:lpstr>Figure33!_Toc181010133</vt:lpstr>
      <vt:lpstr>'Figure34 '!_Toc181010134</vt:lpstr>
      <vt:lpstr>figure35!_Toc181010135</vt:lpstr>
      <vt:lpstr>Figure37!_Toc181010137</vt:lpstr>
      <vt:lpstr>Figure38!_Toc181010138</vt:lpstr>
      <vt:lpstr>Figure39!_Toc181010139</vt:lpstr>
      <vt:lpstr>Figure40!_Toc181010140</vt:lpstr>
      <vt:lpstr>Figure41!_Toc181010141</vt:lpstr>
      <vt:lpstr>figure42!_Toc181010142</vt:lpstr>
      <vt:lpstr>Figure43!_Toc181010143</vt:lpstr>
      <vt:lpstr>Figure44!_Toc181010144</vt:lpstr>
      <vt:lpstr>Figure45!_Toc181010145</vt:lpstr>
      <vt:lpstr>'List of Figures and tables'!_Toc181010146</vt:lpstr>
      <vt:lpstr>Figure47!_Toc181010147</vt:lpstr>
      <vt:lpstr>figure48!_Toc181010148</vt:lpstr>
      <vt:lpstr>Figure49!_Toc181010149</vt:lpstr>
      <vt:lpstr>Figure50!_Toc181010150</vt:lpstr>
      <vt:lpstr>Figure51!_Toc181010151</vt:lpstr>
      <vt:lpstr>Figure52!_Toc181010152</vt:lpstr>
      <vt:lpstr>Figure53!_Toc181010153</vt:lpstr>
      <vt:lpstr>Figure54!_Toc181010154</vt:lpstr>
      <vt:lpstr>'List of Figures and tables'!_Toc181013390</vt:lpstr>
      <vt:lpstr>'List of Figures and tables'!_Toc181013391</vt:lpstr>
      <vt:lpstr>'List of Figures and tables'!_Toc181013392</vt:lpstr>
      <vt:lpstr>'List of Figures and tables'!_Toc181013394</vt:lpstr>
      <vt:lpstr>'List of Figures and tables'!_Toc181013395</vt:lpstr>
      <vt:lpstr>'List of Figures and tables'!_Toc181013396</vt:lpstr>
      <vt:lpstr>'Tabl 15'!_Toc181013398</vt:lpstr>
      <vt:lpstr>Table16!_Toc181013399</vt:lpstr>
      <vt:lpstr>Table17!_Toc181013400</vt:lpstr>
      <vt:lpstr>Table18!_Toc181013401</vt:lpstr>
      <vt:lpstr>Table19!_Toc181013402</vt:lpstr>
      <vt:lpstr>Table21!_Toc181013404</vt:lpstr>
      <vt:lpstr>Table22!_Toc181013405</vt:lpstr>
      <vt:lpstr>Table23!_Toc181013406</vt:lpstr>
      <vt:lpstr>Table24!_Toc181013407</vt:lpstr>
      <vt:lpstr>Table25!_Toc181013408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2024-05-29T06:06:52Z</dcterms:created>
  <dcterms:modified xsi:type="dcterms:W3CDTF">2025-02-11T14:42:36Z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0x010100FC1FC3A72F8F5D46B000B88C81E30D83</vt:lpwstr>
  </property>
</Properties>
</file>