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Labour force survey\2023\2023_Q4\Report\Annual\"/>
    </mc:Choice>
  </mc:AlternateContent>
  <xr:revisionPtr revIDLastSave="0" documentId="13_ncr:1_{ECB23D64-0F6B-4AE2-A13F-E507E4451433}" xr6:coauthVersionLast="47" xr6:coauthVersionMax="47" xr10:uidLastSave="{00000000-0000-0000-0000-000000000000}"/>
  <bookViews>
    <workbookView xWindow="-110" yWindow="-110" windowWidth="19420" windowHeight="10300" tabRatio="871" xr2:uid="{00000000-000D-0000-FFFF-FFFF00000000}"/>
  </bookViews>
  <sheets>
    <sheet name="List Of Tables" sheetId="30" r:id="rId1"/>
    <sheet name="Table 1" sheetId="106" r:id="rId2"/>
    <sheet name="Table 2-3" sheetId="107" r:id="rId3"/>
    <sheet name="Table 4-5" sheetId="108" r:id="rId4"/>
    <sheet name="Table 6-7" sheetId="109" r:id="rId5"/>
    <sheet name="Table 8" sheetId="110" r:id="rId6"/>
    <sheet name="Table 9-10" sheetId="79" r:id="rId7"/>
    <sheet name="Table 11" sheetId="80" r:id="rId8"/>
    <sheet name="Table 12" sheetId="81" r:id="rId9"/>
    <sheet name="Table 13-14" sheetId="82" r:id="rId10"/>
    <sheet name="Table 15-16 " sheetId="83" r:id="rId11"/>
    <sheet name="Table 17-18" sheetId="84" r:id="rId12"/>
    <sheet name="Table 19 " sheetId="85" r:id="rId13"/>
    <sheet name="Table 20" sheetId="86" r:id="rId14"/>
    <sheet name="Table 21" sheetId="87" r:id="rId15"/>
    <sheet name="Table 22-23-24" sheetId="88" r:id="rId16"/>
    <sheet name="Table 25" sheetId="89" r:id="rId17"/>
    <sheet name="Table 26" sheetId="111" r:id="rId18"/>
    <sheet name="Table 27" sheetId="112" r:id="rId19"/>
    <sheet name="Table 28" sheetId="113" r:id="rId20"/>
    <sheet name="Table 29" sheetId="114" r:id="rId21"/>
    <sheet name="Table 30" sheetId="115" r:id="rId22"/>
    <sheet name="Table 31-32" sheetId="116" r:id="rId23"/>
    <sheet name="Table 33" sheetId="117" r:id="rId24"/>
    <sheet name="Table 34" sheetId="118" r:id="rId25"/>
    <sheet name="Table 35-36" sheetId="119" r:id="rId26"/>
    <sheet name="Table 37 " sheetId="120" r:id="rId27"/>
    <sheet name="Table 38-39" sheetId="121" r:id="rId28"/>
    <sheet name="Table 40-41" sheetId="101" r:id="rId29"/>
    <sheet name="Table 42-43" sheetId="102" r:id="rId30"/>
    <sheet name="Table 44-45-46" sheetId="103" r:id="rId31"/>
    <sheet name="Table 47" sheetId="104" r:id="rId32"/>
    <sheet name="Table 48-49" sheetId="105" r:id="rId33"/>
    <sheet name="Table 50" sheetId="69" r:id="rId34"/>
    <sheet name="Table 51" sheetId="70" r:id="rId35"/>
    <sheet name="Table 52" sheetId="71" r:id="rId36"/>
    <sheet name="Table 53" sheetId="72" r:id="rId37"/>
    <sheet name="Table 54" sheetId="73" r:id="rId38"/>
    <sheet name="Table 55" sheetId="74" r:id="rId39"/>
    <sheet name="Table 56" sheetId="75" r:id="rId40"/>
    <sheet name="Table 57" sheetId="76" r:id="rId41"/>
    <sheet name="Table 58" sheetId="77" r:id="rId42"/>
    <sheet name="Table 59" sheetId="78" r:id="rId43"/>
    <sheet name="Table 60" sheetId="128" r:id="rId44"/>
    <sheet name="Table D.1" sheetId="122" r:id="rId45"/>
    <sheet name="Table D.2" sheetId="123" r:id="rId46"/>
    <sheet name="Table D.3" sheetId="124" r:id="rId47"/>
    <sheet name="Table D.4" sheetId="125" r:id="rId48"/>
    <sheet name="Table D.5" sheetId="126" r:id="rId49"/>
    <sheet name="Table D.6" sheetId="127" r:id="rId50"/>
  </sheets>
  <definedNames>
    <definedName name="_xlnm.Print_Area" localSheetId="0">'List Of Tables'!$A$1:$B$80</definedName>
    <definedName name="_xlnm.Print_Area" localSheetId="7">'Table 11'!$A$1:$I$29</definedName>
    <definedName name="_xlnm.Print_Area" localSheetId="9">'Table 13-14'!$A$1:$I$25</definedName>
    <definedName name="_xlnm.Print_Area" localSheetId="12">'Table 19 '!$A$1:$G$38</definedName>
    <definedName name="_xlnm.Print_Area" localSheetId="13">'Table 20'!$A$1:$H$28</definedName>
    <definedName name="_xlnm.Print_Area" localSheetId="14">'Table 21'!$A$1:$G$76</definedName>
    <definedName name="_xlnm.Print_Area" localSheetId="2">'Table 2-3'!$A$1:$I$39</definedName>
    <definedName name="_xlnm.Print_Area" localSheetId="16">'Table 25'!$A$1:$H$37</definedName>
    <definedName name="_xlnm.Print_Area" localSheetId="17">'Table 26'!$A$1:$H$27</definedName>
    <definedName name="_xlnm.Print_Area" localSheetId="18">'Table 27'!$A$1:$H$28</definedName>
    <definedName name="_xlnm.Print_Area" localSheetId="21">'Table 30'!$A$1:$J$28</definedName>
    <definedName name="_xlnm.Print_Area" localSheetId="22">'Table 31-32'!$A$1:$K$32</definedName>
    <definedName name="_xlnm.Print_Area" localSheetId="28">'Table 40-41'!$A$1:$H$29</definedName>
    <definedName name="_xlnm.Print_Area" localSheetId="29">'Table 42-43'!$A$1:$F$35</definedName>
    <definedName name="_xlnm.Print_Area" localSheetId="32">'Table 48-49'!$A$1:$J$31</definedName>
    <definedName name="_xlnm.Print_Area" localSheetId="35">'Table 52'!$A$1:$H$26</definedName>
    <definedName name="_xlnm.Print_Area" localSheetId="40">'Table 57'!$A$1:$I$24</definedName>
    <definedName name="_xlnm.Print_Area" localSheetId="42">'Table 59'!$A$1:$F$27</definedName>
    <definedName name="_xlnm.Print_Area" localSheetId="5">'Table 8'!$A$1:$H$17</definedName>
    <definedName name="_xlnm.Print_Area" localSheetId="6">'Table 9-10'!$A$1:$I$64</definedName>
    <definedName name="_xlnm.Print_Titles" localSheetId="8">'Table 12'!$1:$4</definedName>
    <definedName name="_xlnm.Print_Titles" localSheetId="14">'Table 21'!$1:$2</definedName>
    <definedName name="_xlnm.Print_Titles" localSheetId="24">'Table 34'!$1:$1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30" l="1"/>
  <c r="B80" i="30"/>
  <c r="B79" i="30"/>
  <c r="B77" i="30"/>
  <c r="B76" i="30"/>
  <c r="B75" i="30"/>
  <c r="G4" i="69"/>
  <c r="F4" i="69"/>
  <c r="H4" i="69"/>
  <c r="H5" i="118"/>
  <c r="H8" i="118"/>
  <c r="H9" i="118"/>
  <c r="H10" i="118"/>
  <c r="H11" i="118"/>
  <c r="H7" i="118"/>
  <c r="C7" i="118"/>
  <c r="G7" i="118" s="1"/>
  <c r="C8" i="118"/>
  <c r="G8" i="118" s="1"/>
  <c r="C9" i="118"/>
  <c r="G9" i="118" s="1"/>
  <c r="C10" i="118"/>
  <c r="G10" i="118" s="1"/>
  <c r="C11" i="118"/>
  <c r="G11" i="118" s="1"/>
  <c r="I7" i="118" l="1"/>
  <c r="I11" i="118"/>
  <c r="I10" i="118"/>
  <c r="I9" i="118"/>
  <c r="I8" i="118"/>
  <c r="E5" i="89" l="1"/>
  <c r="C5" i="89"/>
  <c r="F5" i="89"/>
  <c r="B5" i="89" l="1"/>
  <c r="D5" i="89"/>
  <c r="F45" i="70" l="1"/>
  <c r="F19" i="69"/>
  <c r="F17" i="69"/>
  <c r="G10" i="69"/>
  <c r="F7" i="69"/>
  <c r="G5" i="69"/>
  <c r="G16" i="69" l="1"/>
  <c r="H18" i="69"/>
  <c r="G13" i="69"/>
  <c r="H11" i="69"/>
  <c r="H13" i="69"/>
  <c r="F14" i="69"/>
  <c r="H19" i="69"/>
  <c r="H45" i="70"/>
  <c r="H17" i="69"/>
  <c r="H12" i="69"/>
  <c r="G17" i="69"/>
  <c r="F13" i="69"/>
  <c r="H5" i="69"/>
  <c r="G45" i="70"/>
  <c r="F11" i="69"/>
  <c r="H8" i="69"/>
  <c r="H10" i="69"/>
  <c r="G12" i="69"/>
  <c r="G14" i="69"/>
  <c r="H14" i="69"/>
  <c r="H16" i="69"/>
  <c r="F16" i="69"/>
  <c r="F10" i="69"/>
  <c r="G7" i="69"/>
  <c r="G8" i="69"/>
  <c r="F20" i="69"/>
  <c r="F5" i="69"/>
  <c r="G11" i="69"/>
  <c r="H20" i="69"/>
  <c r="G20" i="69"/>
  <c r="G19" i="69"/>
  <c r="F8" i="69"/>
  <c r="H6" i="69"/>
  <c r="F6" i="69"/>
  <c r="H7" i="69"/>
  <c r="G6" i="69"/>
  <c r="F12" i="69"/>
  <c r="F18" i="69"/>
  <c r="G18" i="69"/>
  <c r="D13" i="81" l="1"/>
  <c r="H33" i="70"/>
  <c r="H15" i="70"/>
  <c r="H35" i="118"/>
  <c r="I40" i="81"/>
  <c r="I38" i="81"/>
  <c r="I36" i="81"/>
  <c r="D32" i="81"/>
  <c r="D29" i="81"/>
  <c r="J29" i="81" s="1"/>
  <c r="I25" i="81"/>
  <c r="I24" i="81"/>
  <c r="D23" i="81"/>
  <c r="I22" i="81"/>
  <c r="I21" i="81"/>
  <c r="D19" i="81"/>
  <c r="D15" i="81"/>
  <c r="H15" i="81" s="1"/>
  <c r="D9" i="81"/>
  <c r="H9" i="81" s="1"/>
  <c r="C34" i="118"/>
  <c r="I34" i="118" s="1"/>
  <c r="D20" i="81"/>
  <c r="B3" i="30"/>
  <c r="B5" i="30"/>
  <c r="A6" i="30"/>
  <c r="B6" i="30"/>
  <c r="A7" i="30"/>
  <c r="A8" i="30" s="1"/>
  <c r="A10" i="30" s="1"/>
  <c r="A11" i="30" s="1"/>
  <c r="A12" i="30" s="1"/>
  <c r="A13" i="30" s="1"/>
  <c r="A14" i="30" s="1"/>
  <c r="A15" i="30" s="1"/>
  <c r="A17" i="30" s="1"/>
  <c r="A18" i="30" s="1"/>
  <c r="A19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3" i="30" s="1"/>
  <c r="A34" i="30" s="1"/>
  <c r="A35" i="30" s="1"/>
  <c r="A37" i="30" s="1"/>
  <c r="A38" i="30" s="1"/>
  <c r="A39" i="30" s="1"/>
  <c r="A40" i="30" s="1"/>
  <c r="A42" i="30" s="1"/>
  <c r="A43" i="30" s="1"/>
  <c r="A44" i="30" s="1"/>
  <c r="A45" i="30" s="1"/>
  <c r="A46" i="30" s="1"/>
  <c r="A48" i="30" s="1"/>
  <c r="A49" i="30" s="1"/>
  <c r="A50" i="30" s="1"/>
  <c r="A51" i="30" s="1"/>
  <c r="A52" i="30" s="1"/>
  <c r="A53" i="30" s="1"/>
  <c r="A54" i="30" s="1"/>
  <c r="A55" i="30" s="1"/>
  <c r="A56" i="30" s="1"/>
  <c r="A58" i="30" s="1"/>
  <c r="A59" i="30" s="1"/>
  <c r="A60" i="30" s="1"/>
  <c r="A62" i="30" s="1"/>
  <c r="A63" i="30" s="1"/>
  <c r="A64" i="30" s="1"/>
  <c r="A66" i="30" s="1"/>
  <c r="A67" i="30" s="1"/>
  <c r="A68" i="30" s="1"/>
  <c r="A69" i="30" s="1"/>
  <c r="A70" i="30" s="1"/>
  <c r="A71" i="30" s="1"/>
  <c r="A73" i="30" s="1"/>
  <c r="B7" i="30"/>
  <c r="B8" i="30"/>
  <c r="B10" i="30"/>
  <c r="B11" i="30"/>
  <c r="B12" i="30"/>
  <c r="B13" i="30"/>
  <c r="B14" i="30"/>
  <c r="B15" i="30"/>
  <c r="B17" i="30"/>
  <c r="B18" i="30"/>
  <c r="B19" i="30"/>
  <c r="B21" i="30"/>
  <c r="B22" i="30"/>
  <c r="B23" i="30"/>
  <c r="B24" i="30"/>
  <c r="B25" i="30"/>
  <c r="B26" i="30"/>
  <c r="B27" i="30"/>
  <c r="B28" i="30"/>
  <c r="B29" i="30"/>
  <c r="B30" i="30"/>
  <c r="B31" i="30"/>
  <c r="B33" i="30"/>
  <c r="B34" i="30"/>
  <c r="B35" i="30"/>
  <c r="B37" i="30"/>
  <c r="B38" i="30"/>
  <c r="B39" i="30"/>
  <c r="B40" i="30"/>
  <c r="B42" i="30"/>
  <c r="B43" i="30"/>
  <c r="B44" i="30"/>
  <c r="B45" i="30"/>
  <c r="B46" i="30"/>
  <c r="B48" i="30"/>
  <c r="B49" i="30"/>
  <c r="B50" i="30"/>
  <c r="B51" i="30"/>
  <c r="B52" i="30"/>
  <c r="B53" i="30"/>
  <c r="B54" i="30"/>
  <c r="B55" i="30"/>
  <c r="B56" i="30"/>
  <c r="B58" i="30"/>
  <c r="B59" i="30"/>
  <c r="B60" i="30"/>
  <c r="B62" i="30"/>
  <c r="B63" i="30"/>
  <c r="B64" i="30"/>
  <c r="B66" i="30"/>
  <c r="B67" i="30"/>
  <c r="B68" i="30"/>
  <c r="B69" i="30"/>
  <c r="B70" i="30"/>
  <c r="B71" i="30"/>
  <c r="B73" i="30"/>
  <c r="C39" i="118" l="1"/>
  <c r="I39" i="118" s="1"/>
  <c r="C42" i="118"/>
  <c r="I42" i="118" s="1"/>
  <c r="H18" i="118"/>
  <c r="G4" i="70"/>
  <c r="G6" i="70"/>
  <c r="F11" i="70"/>
  <c r="F13" i="70"/>
  <c r="F20" i="70"/>
  <c r="G23" i="70"/>
  <c r="G25" i="70"/>
  <c r="F29" i="70"/>
  <c r="F31" i="70"/>
  <c r="F39" i="70"/>
  <c r="G41" i="70"/>
  <c r="G43" i="70"/>
  <c r="F49" i="70"/>
  <c r="G51" i="70"/>
  <c r="C33" i="118"/>
  <c r="I33" i="118" s="1"/>
  <c r="C35" i="118"/>
  <c r="I35" i="118" s="1"/>
  <c r="C37" i="118"/>
  <c r="I37" i="118" s="1"/>
  <c r="C40" i="118"/>
  <c r="I40" i="118" s="1"/>
  <c r="C41" i="118"/>
  <c r="I41" i="118" s="1"/>
  <c r="C43" i="118"/>
  <c r="I43" i="118" s="1"/>
  <c r="H29" i="118"/>
  <c r="G9" i="70"/>
  <c r="I29" i="81"/>
  <c r="H41" i="118"/>
  <c r="D7" i="81"/>
  <c r="H7" i="81" s="1"/>
  <c r="D11" i="81"/>
  <c r="J11" i="81" s="1"/>
  <c r="D17" i="81"/>
  <c r="H17" i="81" s="1"/>
  <c r="D21" i="81"/>
  <c r="H21" i="81" s="1"/>
  <c r="D22" i="81"/>
  <c r="J22" i="81" s="1"/>
  <c r="D24" i="81"/>
  <c r="J24" i="81" s="1"/>
  <c r="D25" i="81"/>
  <c r="H25" i="81" s="1"/>
  <c r="D26" i="81"/>
  <c r="J26" i="81" s="1"/>
  <c r="D28" i="81"/>
  <c r="J28" i="81" s="1"/>
  <c r="D30" i="81"/>
  <c r="J30" i="81" s="1"/>
  <c r="D31" i="81"/>
  <c r="J31" i="81" s="1"/>
  <c r="D33" i="81"/>
  <c r="J33" i="81" s="1"/>
  <c r="D35" i="81"/>
  <c r="J35" i="81" s="1"/>
  <c r="D36" i="81"/>
  <c r="J36" i="81" s="1"/>
  <c r="D37" i="81"/>
  <c r="J37" i="81" s="1"/>
  <c r="D38" i="81"/>
  <c r="H38" i="81" s="1"/>
  <c r="D39" i="81"/>
  <c r="J39" i="81" s="1"/>
  <c r="D40" i="81"/>
  <c r="J40" i="81" s="1"/>
  <c r="C5" i="82"/>
  <c r="G5" i="82" s="1"/>
  <c r="C7" i="82"/>
  <c r="I7" i="82" s="1"/>
  <c r="C8" i="82"/>
  <c r="I8" i="82" s="1"/>
  <c r="C9" i="82"/>
  <c r="G9" i="82" s="1"/>
  <c r="C10" i="82"/>
  <c r="G10" i="82" s="1"/>
  <c r="C11" i="82"/>
  <c r="G11" i="82" s="1"/>
  <c r="C18" i="82"/>
  <c r="I18" i="82" s="1"/>
  <c r="C20" i="82"/>
  <c r="G20" i="82" s="1"/>
  <c r="C21" i="82"/>
  <c r="G21" i="82" s="1"/>
  <c r="C22" i="82"/>
  <c r="G22" i="82" s="1"/>
  <c r="C24" i="82"/>
  <c r="G24" i="82" s="1"/>
  <c r="G5" i="70"/>
  <c r="G7" i="70"/>
  <c r="G11" i="70"/>
  <c r="G15" i="70"/>
  <c r="G18" i="70"/>
  <c r="G24" i="70"/>
  <c r="G28" i="70"/>
  <c r="G29" i="70"/>
  <c r="G33" i="70"/>
  <c r="G37" i="70"/>
  <c r="G42" i="70"/>
  <c r="G48" i="70"/>
  <c r="G49" i="70"/>
  <c r="G50" i="70"/>
  <c r="I32" i="81"/>
  <c r="F17" i="70"/>
  <c r="F27" i="70"/>
  <c r="F35" i="70"/>
  <c r="F46" i="70"/>
  <c r="I23" i="81"/>
  <c r="I26" i="81"/>
  <c r="I28" i="81"/>
  <c r="I30" i="81"/>
  <c r="I31" i="81"/>
  <c r="I33" i="81"/>
  <c r="I35" i="81"/>
  <c r="I39" i="81"/>
  <c r="H19" i="81"/>
  <c r="J9" i="81"/>
  <c r="J15" i="81"/>
  <c r="J19" i="81"/>
  <c r="H13" i="118"/>
  <c r="H16" i="118"/>
  <c r="H21" i="118"/>
  <c r="H24" i="118"/>
  <c r="H26" i="118"/>
  <c r="H32" i="118"/>
  <c r="H33" i="118"/>
  <c r="H34" i="118"/>
  <c r="H37" i="118"/>
  <c r="H39" i="118"/>
  <c r="H40" i="118"/>
  <c r="H42" i="118"/>
  <c r="H43" i="118"/>
  <c r="F4" i="70"/>
  <c r="F8" i="70"/>
  <c r="F9" i="70"/>
  <c r="F12" i="70"/>
  <c r="H13" i="70"/>
  <c r="F16" i="70"/>
  <c r="H17" i="70"/>
  <c r="H20" i="70"/>
  <c r="F22" i="70"/>
  <c r="F23" i="70"/>
  <c r="F26" i="70"/>
  <c r="H27" i="70"/>
  <c r="F30" i="70"/>
  <c r="H31" i="70"/>
  <c r="F34" i="70"/>
  <c r="H35" i="70"/>
  <c r="H39" i="70"/>
  <c r="F40" i="70"/>
  <c r="F41" i="70"/>
  <c r="F44" i="70"/>
  <c r="H46" i="70"/>
  <c r="F52" i="70"/>
  <c r="G34" i="118"/>
  <c r="F50" i="70"/>
  <c r="F48" i="70"/>
  <c r="G46" i="70"/>
  <c r="G40" i="70"/>
  <c r="G39" i="70"/>
  <c r="G35" i="70"/>
  <c r="F33" i="70"/>
  <c r="G31" i="70"/>
  <c r="G27" i="70"/>
  <c r="G22" i="70"/>
  <c r="G20" i="70"/>
  <c r="G17" i="70"/>
  <c r="F15" i="70"/>
  <c r="G13" i="70"/>
  <c r="G8" i="70"/>
  <c r="H5" i="70"/>
  <c r="G40" i="118"/>
  <c r="G52" i="70"/>
  <c r="G44" i="70"/>
  <c r="H41" i="70"/>
  <c r="G34" i="70"/>
  <c r="G30" i="70"/>
  <c r="G26" i="70"/>
  <c r="H23" i="70"/>
  <c r="G16" i="70"/>
  <c r="G12" i="70"/>
  <c r="H9" i="70"/>
  <c r="F5" i="70"/>
  <c r="H29" i="81"/>
  <c r="I37" i="81"/>
  <c r="D16" i="81"/>
  <c r="I16" i="81"/>
  <c r="D10" i="81"/>
  <c r="I10" i="81"/>
  <c r="D5" i="81"/>
  <c r="I5" i="81"/>
  <c r="D18" i="81"/>
  <c r="I18" i="81"/>
  <c r="I13" i="81"/>
  <c r="D8" i="81"/>
  <c r="I8" i="81"/>
  <c r="C23" i="82"/>
  <c r="H23" i="82"/>
  <c r="J32" i="81"/>
  <c r="H32" i="81"/>
  <c r="J23" i="81"/>
  <c r="H23" i="81"/>
  <c r="F25" i="70"/>
  <c r="H25" i="70"/>
  <c r="F7" i="70"/>
  <c r="H7" i="70"/>
  <c r="H21" i="82"/>
  <c r="H18" i="82"/>
  <c r="H10" i="82"/>
  <c r="H8" i="82"/>
  <c r="H5" i="82"/>
  <c r="F51" i="70"/>
  <c r="H51" i="70"/>
  <c r="H32" i="70"/>
  <c r="F32" i="70"/>
  <c r="G32" i="70"/>
  <c r="I19" i="81"/>
  <c r="I17" i="81"/>
  <c r="I15" i="81"/>
  <c r="I11" i="81"/>
  <c r="I9" i="81"/>
  <c r="I7" i="81"/>
  <c r="H24" i="82"/>
  <c r="H22" i="82"/>
  <c r="H20" i="82"/>
  <c r="H11" i="82"/>
  <c r="H9" i="82"/>
  <c r="H7" i="82"/>
  <c r="F43" i="70"/>
  <c r="H43" i="70"/>
  <c r="H14" i="70"/>
  <c r="F14" i="70"/>
  <c r="G14" i="70"/>
  <c r="C31" i="118"/>
  <c r="G31" i="118" s="1"/>
  <c r="C27" i="118"/>
  <c r="G27" i="118" s="1"/>
  <c r="C25" i="118"/>
  <c r="G25" i="118" s="1"/>
  <c r="C23" i="118"/>
  <c r="G23" i="118" s="1"/>
  <c r="C19" i="118"/>
  <c r="G19" i="118" s="1"/>
  <c r="C17" i="118"/>
  <c r="G17" i="118" s="1"/>
  <c r="C15" i="118"/>
  <c r="G15" i="118" s="1"/>
  <c r="H48" i="70"/>
  <c r="H47" i="70"/>
  <c r="F47" i="70"/>
  <c r="H29" i="70"/>
  <c r="H28" i="70"/>
  <c r="F28" i="70"/>
  <c r="H11" i="70"/>
  <c r="H10" i="70"/>
  <c r="F10" i="70"/>
  <c r="H31" i="118"/>
  <c r="H27" i="118"/>
  <c r="H25" i="118"/>
  <c r="H23" i="118"/>
  <c r="H19" i="118"/>
  <c r="H17" i="118"/>
  <c r="H15" i="118"/>
  <c r="G47" i="70"/>
  <c r="H42" i="70"/>
  <c r="F42" i="70"/>
  <c r="H24" i="70"/>
  <c r="F24" i="70"/>
  <c r="G10" i="70"/>
  <c r="H6" i="70"/>
  <c r="F6" i="70"/>
  <c r="C32" i="118"/>
  <c r="C29" i="118"/>
  <c r="G29" i="118" s="1"/>
  <c r="C26" i="118"/>
  <c r="G26" i="118" s="1"/>
  <c r="C24" i="118"/>
  <c r="G24" i="118" s="1"/>
  <c r="C21" i="118"/>
  <c r="G21" i="118" s="1"/>
  <c r="C18" i="118"/>
  <c r="G18" i="118" s="1"/>
  <c r="C16" i="118"/>
  <c r="G16" i="118" s="1"/>
  <c r="C13" i="118"/>
  <c r="G13" i="118" s="1"/>
  <c r="C5" i="118"/>
  <c r="H37" i="70"/>
  <c r="F37" i="70"/>
  <c r="H18" i="70"/>
  <c r="F18" i="70"/>
  <c r="H52" i="70"/>
  <c r="H49" i="70"/>
  <c r="H44" i="70"/>
  <c r="H40" i="70"/>
  <c r="H34" i="70"/>
  <c r="H30" i="70"/>
  <c r="H26" i="70"/>
  <c r="H22" i="70"/>
  <c r="H16" i="70"/>
  <c r="H12" i="70"/>
  <c r="H8" i="70"/>
  <c r="H4" i="70"/>
  <c r="G5" i="118" l="1"/>
  <c r="I5" i="118"/>
  <c r="G35" i="118"/>
  <c r="J21" i="81"/>
  <c r="G42" i="118"/>
  <c r="G43" i="118"/>
  <c r="H39" i="81"/>
  <c r="G18" i="82"/>
  <c r="J38" i="81"/>
  <c r="G7" i="82"/>
  <c r="G39" i="118"/>
  <c r="G33" i="118"/>
  <c r="G41" i="118"/>
  <c r="J7" i="81"/>
  <c r="G8" i="82"/>
  <c r="G37" i="118"/>
  <c r="H35" i="81"/>
  <c r="H36" i="81"/>
  <c r="H28" i="81"/>
  <c r="H22" i="81"/>
  <c r="H24" i="81"/>
  <c r="H30" i="81"/>
  <c r="H11" i="81"/>
  <c r="I21" i="82"/>
  <c r="J25" i="81"/>
  <c r="H40" i="81"/>
  <c r="I9" i="82"/>
  <c r="I20" i="82"/>
  <c r="I24" i="82"/>
  <c r="H37" i="81"/>
  <c r="J17" i="81"/>
  <c r="I10" i="82"/>
  <c r="I22" i="82"/>
  <c r="H31" i="81"/>
  <c r="H33" i="81"/>
  <c r="H26" i="81"/>
  <c r="I11" i="82"/>
  <c r="I5" i="82"/>
  <c r="I17" i="118"/>
  <c r="I19" i="118"/>
  <c r="I13" i="118"/>
  <c r="I26" i="118"/>
  <c r="G23" i="82"/>
  <c r="I23" i="82"/>
  <c r="H13" i="81"/>
  <c r="J13" i="81"/>
  <c r="H10" i="81"/>
  <c r="J10" i="81"/>
  <c r="I18" i="118"/>
  <c r="I21" i="118"/>
  <c r="I23" i="118"/>
  <c r="I15" i="118"/>
  <c r="I27" i="118"/>
  <c r="I31" i="118"/>
  <c r="I24" i="118"/>
  <c r="I16" i="118"/>
  <c r="H8" i="81"/>
  <c r="J8" i="81"/>
  <c r="H18" i="81"/>
  <c r="J18" i="81"/>
  <c r="H5" i="81"/>
  <c r="J5" i="81"/>
  <c r="H16" i="81"/>
  <c r="J16" i="81"/>
  <c r="I32" i="118"/>
  <c r="G32" i="118"/>
  <c r="I29" i="118"/>
  <c r="I25" i="118"/>
</calcChain>
</file>

<file path=xl/sharedStrings.xml><?xml version="1.0" encoding="utf-8"?>
<sst xmlns="http://schemas.openxmlformats.org/spreadsheetml/2006/main" count="2182" uniqueCount="692">
  <si>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</si>
  <si>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</si>
  <si>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</si>
  <si>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</si>
  <si>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</si>
  <si>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</si>
  <si>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</si>
  <si>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</si>
  <si>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</si>
  <si>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</si>
  <si>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</si>
  <si>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 participation rate</t>
  </si>
  <si>
    <t>Employment-population ratio</t>
  </si>
  <si>
    <t>Unemployment rate</t>
  </si>
  <si>
    <t>Labour force</t>
  </si>
  <si>
    <t>Employed</t>
  </si>
  <si>
    <t>Unemployed</t>
  </si>
  <si>
    <t>Outside labour force</t>
  </si>
  <si>
    <t>Employed population</t>
  </si>
  <si>
    <t>Professionals</t>
  </si>
  <si>
    <t>Technicians and Associate Professionals</t>
  </si>
  <si>
    <t>Clerical Support Workers</t>
  </si>
  <si>
    <t>Agriculture, forestry and fishing</t>
  </si>
  <si>
    <t>Mining and quarrying</t>
  </si>
  <si>
    <t>Population 16 yrs and over</t>
    <phoneticPr fontId="2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</si>
  <si>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</si>
  <si>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</si>
  <si>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</si>
  <si>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</si>
  <si>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</si>
  <si>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</si>
  <si>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</si>
  <si>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</si>
  <si>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</si>
  <si>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</si>
  <si>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2" type="noConversion"/>
  </si>
  <si>
    <t>Female</t>
    <phoneticPr fontId="2" type="noConversion"/>
  </si>
  <si>
    <t>Urban</t>
    <phoneticPr fontId="2" type="noConversion"/>
  </si>
  <si>
    <t>Rural</t>
    <phoneticPr fontId="2" type="noConversion"/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</si>
  <si>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</si>
  <si>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</si>
  <si>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</si>
  <si>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</si>
  <si>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</si>
  <si>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Employed population (Male)</t>
  </si>
  <si>
    <t>Employed population (Female)</t>
  </si>
  <si>
    <t>Male</t>
  </si>
  <si>
    <t>Female</t>
  </si>
  <si>
    <t>Rural</t>
  </si>
  <si>
    <t>Urban</t>
  </si>
  <si>
    <t>Service and sales workers</t>
  </si>
  <si>
    <t>Skilled agricultural, forestry and fishery workers</t>
  </si>
  <si>
    <t>20-24 yrs</t>
    <phoneticPr fontId="2" type="noConversion"/>
  </si>
  <si>
    <t>25-29 yrs</t>
    <phoneticPr fontId="2" type="noConversion"/>
  </si>
  <si>
    <t>35- 39 yrs</t>
    <phoneticPr fontId="2" type="noConversion"/>
  </si>
  <si>
    <t>40-44 yrs</t>
    <phoneticPr fontId="2" type="noConversion"/>
  </si>
  <si>
    <t>45-49 yrs</t>
    <phoneticPr fontId="2" type="noConversion"/>
  </si>
  <si>
    <t>50-54 yrs</t>
    <phoneticPr fontId="2" type="noConversion"/>
  </si>
  <si>
    <t>55-59 yrs</t>
    <phoneticPr fontId="2" type="noConversion"/>
  </si>
  <si>
    <t>60-64 yrs</t>
    <phoneticPr fontId="2" type="noConversion"/>
  </si>
  <si>
    <t>65-69 yrs</t>
    <phoneticPr fontId="2" type="noConversion"/>
  </si>
  <si>
    <t>70-74 yrs</t>
    <phoneticPr fontId="2" type="noConversion"/>
  </si>
  <si>
    <t>75+</t>
    <phoneticPr fontId="2" type="noConversion"/>
  </si>
  <si>
    <t>Managers</t>
    <phoneticPr fontId="2" type="noConversion"/>
  </si>
  <si>
    <t>Professionals</t>
    <phoneticPr fontId="2" type="noConversion"/>
  </si>
  <si>
    <t>Technicians and associate professions</t>
    <phoneticPr fontId="2" type="noConversion"/>
  </si>
  <si>
    <t>Clerical support workers</t>
    <phoneticPr fontId="2" type="noConversion"/>
  </si>
  <si>
    <t>Elementary occupations</t>
  </si>
  <si>
    <t>Craft and related trades workers</t>
  </si>
  <si>
    <t>Plant and machine operators, and assemblers</t>
  </si>
  <si>
    <t>30-34 yrs</t>
    <phoneticPr fontId="2" type="noConversion"/>
  </si>
  <si>
    <t>Employed population (Male)</t>
    <phoneticPr fontId="2" type="noConversion"/>
  </si>
  <si>
    <t>Employed population (Female)</t>
    <phoneticPr fontId="2" type="noConversion"/>
  </si>
  <si>
    <t>Not currently studying</t>
    <phoneticPr fontId="2" type="noConversion"/>
  </si>
  <si>
    <t>Currently studying</t>
    <phoneticPr fontId="2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</si>
  <si>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</si>
  <si>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</si>
  <si>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</si>
  <si>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</si>
  <si>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</si>
  <si>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</si>
  <si>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</si>
  <si>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Less than One month</t>
  </si>
  <si>
    <t>1-3 months</t>
  </si>
  <si>
    <t>3-6 Months</t>
  </si>
  <si>
    <t>One Year</t>
  </si>
  <si>
    <t>Two Years</t>
  </si>
  <si>
    <t>Three years or more</t>
  </si>
  <si>
    <t>Technical skills learned</t>
  </si>
  <si>
    <t>Carpentry</t>
  </si>
  <si>
    <t>Culinary arts</t>
  </si>
  <si>
    <t>Domestic Electricity</t>
  </si>
  <si>
    <t>Welding</t>
  </si>
  <si>
    <t>Plumbing</t>
  </si>
  <si>
    <t>Food processing</t>
  </si>
  <si>
    <t>Auto- Electricity</t>
  </si>
  <si>
    <t>Automotive body repair</t>
  </si>
  <si>
    <t>Computer maintenance</t>
  </si>
  <si>
    <t>Engine mechanics</t>
  </si>
  <si>
    <t>Tailoring</t>
  </si>
  <si>
    <t>Food &amp; Beverage services</t>
  </si>
  <si>
    <t>Front office</t>
  </si>
  <si>
    <t>Hairdressing</t>
  </si>
  <si>
    <t>Biding and Jewelries</t>
  </si>
  <si>
    <t>Crochet embroidery</t>
  </si>
  <si>
    <t>Motor vehicle engine mechanics</t>
  </si>
  <si>
    <t>Film making</t>
  </si>
  <si>
    <t>Place of Technical skills</t>
  </si>
  <si>
    <t>Apprenticeship or on job Training</t>
  </si>
  <si>
    <t>Learned from a friend or Family</t>
  </si>
  <si>
    <t>NGO</t>
  </si>
  <si>
    <t>Community organization</t>
  </si>
  <si>
    <t>Government</t>
  </si>
  <si>
    <t>Employer</t>
  </si>
  <si>
    <t>Private institutions/agencies/persons</t>
  </si>
  <si>
    <t>Non-profit organization/charity</t>
  </si>
  <si>
    <t>Other(specify)</t>
  </si>
  <si>
    <t>Thing happened after completion of the training</t>
  </si>
  <si>
    <t>None</t>
  </si>
  <si>
    <t>Currentry studying</t>
  </si>
  <si>
    <t>Living together</t>
  </si>
  <si>
    <t>Outside Labour Force</t>
  </si>
  <si>
    <t>Male</t>
    <phoneticPr fontId="4" type="noConversion"/>
  </si>
  <si>
    <t>Female</t>
    <phoneticPr fontId="4" type="noConversion"/>
  </si>
  <si>
    <t>Total</t>
    <phoneticPr fontId="4" type="noConversion"/>
  </si>
  <si>
    <t>Rwanda</t>
    <phoneticPr fontId="4" type="noConversion"/>
  </si>
  <si>
    <t>Urban</t>
    <phoneticPr fontId="4" type="noConversion"/>
  </si>
  <si>
    <t>Rural</t>
    <phoneticPr fontId="4" type="noConversion"/>
  </si>
  <si>
    <t>Area of Residence</t>
  </si>
  <si>
    <t>Currently studying</t>
  </si>
  <si>
    <t>Not Currently studying</t>
  </si>
  <si>
    <t>Labour force highlights</t>
    <phoneticPr fontId="0" type="noConversion"/>
  </si>
  <si>
    <t>Population and household characteristics</t>
  </si>
  <si>
    <t>Labour force participation</t>
    <phoneticPr fontId="0" type="noConversion"/>
  </si>
  <si>
    <t>Employment</t>
  </si>
  <si>
    <t>LIST OF TABLES</t>
  </si>
  <si>
    <t>Formal sector</t>
  </si>
  <si>
    <t>Informal employment</t>
  </si>
  <si>
    <t>3 –  less than 6 months</t>
  </si>
  <si>
    <t>1 –  less than 2 years</t>
  </si>
  <si>
    <t>6 –  less than 12 months</t>
  </si>
  <si>
    <t>2 years or more</t>
  </si>
  <si>
    <t>16-19 yrs</t>
  </si>
  <si>
    <t>   Less than    20,000 RWF</t>
  </si>
  <si>
    <t>  20,000 – 29,999 RWF</t>
  </si>
  <si>
    <t>  30,000 – 49,999 RWF</t>
  </si>
  <si>
    <t>  50,000 – 99,999 RWF</t>
  </si>
  <si>
    <t>  100,000 RWF and above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</si>
  <si>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</si>
  <si>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</si>
  <si>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</si>
  <si>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</si>
  <si>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</si>
  <si>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</si>
  <si>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</si>
  <si>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Young Unemployed (16-30 yrs)</t>
  </si>
  <si>
    <t>20-24 yrs</t>
  </si>
  <si>
    <t>25-30 yrs</t>
  </si>
  <si>
    <t>Total (16+ yrs)</t>
  </si>
  <si>
    <t>Total (16+ years)</t>
  </si>
  <si>
    <t>Type of disability</t>
    <phoneticPr fontId="3" type="noConversion"/>
  </si>
  <si>
    <t>Total</t>
    <phoneticPr fontId="3" type="noConversion"/>
  </si>
  <si>
    <t>Male</t>
    <phoneticPr fontId="3" type="noConversion"/>
  </si>
  <si>
    <t>Female</t>
    <phoneticPr fontId="3" type="noConversion"/>
  </si>
  <si>
    <t>Urban</t>
    <phoneticPr fontId="3" type="noConversion"/>
  </si>
  <si>
    <t>Rural</t>
    <phoneticPr fontId="3" type="noConversion"/>
  </si>
  <si>
    <t>16+ yrs</t>
    <phoneticPr fontId="3" type="noConversion"/>
  </si>
  <si>
    <t>Total disabled persons</t>
    <phoneticPr fontId="3" type="noConversion"/>
  </si>
  <si>
    <t>- Seeing</t>
    <phoneticPr fontId="3" type="noConversion"/>
  </si>
  <si>
    <t>- Hearing</t>
    <phoneticPr fontId="3" type="noConversion"/>
  </si>
  <si>
    <t>- Walking</t>
    <phoneticPr fontId="3" type="noConversion"/>
  </si>
  <si>
    <t>- Remembering</t>
    <phoneticPr fontId="3" type="noConversion"/>
  </si>
  <si>
    <t>- Washing, dressing</t>
    <phoneticPr fontId="3" type="noConversion"/>
  </si>
  <si>
    <t>- Communicating</t>
    <phoneticPr fontId="3" type="noConversion"/>
  </si>
  <si>
    <t>Employed</t>
    <phoneticPr fontId="3" type="noConversion"/>
  </si>
  <si>
    <t>Unemployed</t>
    <phoneticPr fontId="3" type="noConversion"/>
  </si>
  <si>
    <t>LFPR</t>
    <phoneticPr fontId="3" type="noConversion"/>
  </si>
  <si>
    <t>Emp-Pop</t>
    <phoneticPr fontId="3" type="noConversion"/>
  </si>
  <si>
    <t>UR</t>
    <phoneticPr fontId="3" type="noConversion"/>
  </si>
  <si>
    <t>Disabled working age persons (16+ yrs)</t>
    <phoneticPr fontId="3" type="noConversion"/>
  </si>
  <si>
    <t xml:space="preserve">Note: Details may not add to totals because disabled persons may be reporting more than one type of disability.  </t>
    <phoneticPr fontId="3" type="noConversion"/>
  </si>
  <si>
    <t>General program</t>
  </si>
  <si>
    <t>Engineering, manufacturing and construction</t>
  </si>
  <si>
    <t>No Education</t>
  </si>
  <si>
    <t xml:space="preserve">   Employed</t>
  </si>
  <si>
    <t xml:space="preserve">  Unemployed</t>
  </si>
  <si>
    <t>Agriculture</t>
  </si>
  <si>
    <t>Health and welfare</t>
  </si>
  <si>
    <t>Services</t>
  </si>
  <si>
    <t>Social sciences, business and law</t>
  </si>
  <si>
    <t>Humanities and arts</t>
  </si>
  <si>
    <t>Science</t>
  </si>
  <si>
    <t>Own-account worker</t>
  </si>
  <si>
    <t>Member of cooperative</t>
  </si>
  <si>
    <t>Contributing family worker</t>
  </si>
  <si>
    <t>Other</t>
  </si>
  <si>
    <t xml:space="preserve">Youth employment and unemployment </t>
  </si>
  <si>
    <t>Employment in the informal economy</t>
  </si>
  <si>
    <t>Income from employment</t>
  </si>
  <si>
    <t>Person in own-use production work</t>
  </si>
  <si>
    <t>Formal sector</t>
    <phoneticPr fontId="3" type="noConversion"/>
  </si>
  <si>
    <t>- Employee</t>
    <phoneticPr fontId="3" type="noConversion"/>
  </si>
  <si>
    <t>- Employer</t>
    <phoneticPr fontId="3" type="noConversion"/>
  </si>
  <si>
    <t>- Own-account worker</t>
    <phoneticPr fontId="3" type="noConversion"/>
  </si>
  <si>
    <t>- Member of cooperative</t>
    <phoneticPr fontId="3" type="noConversion"/>
  </si>
  <si>
    <t>- Contributing family worker</t>
    <phoneticPr fontId="3" type="noConversion"/>
  </si>
  <si>
    <t>- Other</t>
    <phoneticPr fontId="3" type="noConversion"/>
  </si>
  <si>
    <t>Informal sector</t>
    <phoneticPr fontId="3" type="noConversion"/>
  </si>
  <si>
    <t>Permanent (without a known limited duration)</t>
    <phoneticPr fontId="3" type="noConversion"/>
  </si>
  <si>
    <t xml:space="preserve">Temporary contract </t>
    <phoneticPr fontId="3" type="noConversion"/>
  </si>
  <si>
    <t>- Day</t>
    <phoneticPr fontId="3" type="noConversion"/>
  </si>
  <si>
    <t>- Week</t>
    <phoneticPr fontId="3" type="noConversion"/>
  </si>
  <si>
    <t>- Month</t>
    <phoneticPr fontId="3" type="noConversion"/>
  </si>
  <si>
    <t>- Less than one year</t>
    <phoneticPr fontId="3" type="noConversion"/>
  </si>
  <si>
    <t>- One year or more</t>
    <phoneticPr fontId="3" type="noConversion"/>
  </si>
  <si>
    <t xml:space="preserve">Migration </t>
  </si>
  <si>
    <t>Labour underutilisation</t>
  </si>
  <si>
    <t>Total migrants (16+ yrs)</t>
    <phoneticPr fontId="3" type="noConversion"/>
  </si>
  <si>
    <t>Internal migrants (16+ yrs)</t>
    <phoneticPr fontId="3" type="noConversion"/>
  </si>
  <si>
    <t>International migrants (16+ yrs)</t>
    <phoneticPr fontId="3" type="noConversion"/>
  </si>
  <si>
    <t>Total migrant workers (employed migrants)</t>
    <phoneticPr fontId="3" type="noConversion"/>
  </si>
  <si>
    <t>Outside labour force</t>
    <phoneticPr fontId="3" type="noConversion"/>
  </si>
  <si>
    <t>Labour force participation rate</t>
    <phoneticPr fontId="3" type="noConversion"/>
  </si>
  <si>
    <t>Employment-to-population ratio</t>
    <phoneticPr fontId="3" type="noConversion"/>
  </si>
  <si>
    <t>Registering with or contacting public or private employment services</t>
  </si>
  <si>
    <t>Placing or answering newspaper or online job advertisements</t>
  </si>
  <si>
    <t>Parents</t>
  </si>
  <si>
    <t>Child</t>
  </si>
  <si>
    <t>Other family members</t>
  </si>
  <si>
    <t>Pension</t>
  </si>
  <si>
    <t>Own production</t>
  </si>
  <si>
    <t>Assistance received [VUP]</t>
  </si>
  <si>
    <t>Assistance received [FARG]</t>
  </si>
  <si>
    <t>Assistance received [Church, Other NGO]</t>
  </si>
  <si>
    <t>Assistance from friends</t>
  </si>
  <si>
    <t xml:space="preserve"> Revenue from own property/savings</t>
  </si>
  <si>
    <t>Past work</t>
  </si>
  <si>
    <t>Scholarship</t>
  </si>
  <si>
    <t>Husband/wife</t>
  </si>
  <si>
    <t>Collecting firewood for the household including travel time</t>
  </si>
  <si>
    <t>Fetching water for the household, including travel time</t>
  </si>
  <si>
    <t>Constructing your dwelling, making major repairs on it, farm buildings, private roads, or wells</t>
  </si>
  <si>
    <t xml:space="preserve">Manufacturing household goods for own or family use </t>
  </si>
  <si>
    <t>Doing household chores including shopping, preparing meals</t>
  </si>
  <si>
    <t>Searching for fodder or grazing for the household’s animals</t>
  </si>
  <si>
    <t>Looking after children and elderly</t>
  </si>
  <si>
    <t>16-24 yrs</t>
  </si>
  <si>
    <t>25-34 yrs</t>
  </si>
  <si>
    <t>35-54 yrs</t>
  </si>
  <si>
    <t>55-64 yrs</t>
  </si>
  <si>
    <t>65-74 yrs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</si>
  <si>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</si>
  <si>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</si>
  <si>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</si>
  <si>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</si>
  <si>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</si>
  <si>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</si>
  <si>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</si>
  <si>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</si>
  <si>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</si>
  <si>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</si>
  <si>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</si>
  <si>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</si>
  <si>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</si>
  <si>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</si>
  <si>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</si>
  <si>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</si>
  <si>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</si>
  <si>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</si>
  <si>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</si>
  <si>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</si>
  <si>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</si>
  <si>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</si>
  <si>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</si>
  <si>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</si>
  <si>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</si>
  <si>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</si>
  <si>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</si>
  <si>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</si>
  <si>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</si>
  <si>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LFPR</t>
  </si>
  <si>
    <t>Emp-Pop</t>
  </si>
  <si>
    <t>UR</t>
  </si>
  <si>
    <t>Parents moved</t>
  </si>
  <si>
    <t>To live with relatives</t>
  </si>
  <si>
    <t>To attend school</t>
  </si>
  <si>
    <t>Marriage</t>
  </si>
  <si>
    <t>New job</t>
  </si>
  <si>
    <t>Job transfer</t>
  </si>
  <si>
    <t>To look for work</t>
  </si>
  <si>
    <t>Looking for land to farm</t>
  </si>
  <si>
    <t>Loss of employment</t>
  </si>
  <si>
    <t xml:space="preserve"> Employment of spouse</t>
  </si>
  <si>
    <t>Coming back in country</t>
  </si>
  <si>
    <t xml:space="preserve"> Other</t>
  </si>
  <si>
    <t>Electricity, gas stream and air condition</t>
  </si>
  <si>
    <t xml:space="preserve">Water supply, gas and remediation services </t>
  </si>
  <si>
    <t xml:space="preserve">Construction </t>
  </si>
  <si>
    <t xml:space="preserve">Accommodation and food services </t>
  </si>
  <si>
    <t xml:space="preserve">Information and communication </t>
  </si>
  <si>
    <t xml:space="preserve"> Financial and insurance activities </t>
  </si>
  <si>
    <t xml:space="preserve">Real estate activities </t>
  </si>
  <si>
    <t xml:space="preserve">Administrative and support activities </t>
  </si>
  <si>
    <t xml:space="preserve">Public administration and defence, compulsory … </t>
  </si>
  <si>
    <t xml:space="preserve">Education </t>
  </si>
  <si>
    <t xml:space="preserve">Human health and social work activities </t>
  </si>
  <si>
    <t xml:space="preserve"> Activities of extraterritorial organizations </t>
  </si>
  <si>
    <t xml:space="preserve">Activities of households as employers </t>
  </si>
  <si>
    <t xml:space="preserve">Other services </t>
  </si>
  <si>
    <t xml:space="preserve">Arts, entertainment and recreation </t>
  </si>
  <si>
    <t xml:space="preserve">Wholesale and retail trade, repair of motor vehicles … 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</si>
  <si>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</si>
  <si>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</si>
  <si>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</si>
  <si>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</si>
  <si>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</si>
  <si>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</si>
  <si>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</si>
  <si>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Masonry</t>
  </si>
  <si>
    <t>Automotive technology.</t>
  </si>
  <si>
    <t>Animal health</t>
  </si>
  <si>
    <t>Music</t>
  </si>
  <si>
    <t>Painting and decoration</t>
  </si>
  <si>
    <t>Multimedia</t>
  </si>
  <si>
    <t>Networking</t>
  </si>
  <si>
    <t>Industrial electricity</t>
  </si>
  <si>
    <t>Nursery growing</t>
  </si>
  <si>
    <t>Livestock</t>
  </si>
  <si>
    <t>Leather craft</t>
  </si>
  <si>
    <t>Software Development</t>
  </si>
  <si>
    <t>Agri-Business</t>
  </si>
  <si>
    <t>Manicure and Pedicure</t>
  </si>
  <si>
    <t>Beauty therapy</t>
  </si>
  <si>
    <t>Screen printing</t>
  </si>
  <si>
    <t>Sport and Medical Massage</t>
  </si>
  <si>
    <t>Pottery</t>
  </si>
  <si>
    <t>International organization</t>
  </si>
  <si>
    <t>He/she didn't pay</t>
  </si>
  <si>
    <t>65+ yrs</t>
  </si>
  <si>
    <t>Employee</t>
  </si>
  <si>
    <t>Employer (with regular employees)</t>
  </si>
  <si>
    <t>Formal/Informal sector employment</t>
  </si>
  <si>
    <t>Informal sector</t>
  </si>
  <si>
    <t>Formal employment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</si>
  <si>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</si>
  <si>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</si>
  <si>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</si>
  <si>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</si>
  <si>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</si>
  <si>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Other method</t>
  </si>
  <si>
    <t>Managers</t>
  </si>
  <si>
    <t xml:space="preserve">Economic activity </t>
  </si>
  <si>
    <t>Household size</t>
  </si>
  <si>
    <t>Total number households</t>
  </si>
  <si>
    <t>10+</t>
  </si>
  <si>
    <t>5-15 yrs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</si>
  <si>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</si>
  <si>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</si>
  <si>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</si>
  <si>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</si>
  <si>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</si>
  <si>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</si>
  <si>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</si>
  <si>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Skilled agricultural, forestry and fishe</t>
  </si>
  <si>
    <t>Plant and machine operators and assemble</t>
  </si>
  <si>
    <t>account worker( without regular empl</t>
  </si>
  <si>
    <t>Total own-use production</t>
    <phoneticPr fontId="0" type="noConversion"/>
  </si>
  <si>
    <t>Total number of persons(16+)</t>
  </si>
  <si>
    <t xml:space="preserve">Total </t>
  </si>
  <si>
    <t>Not seeking but available</t>
  </si>
  <si>
    <t>Seeking but not available</t>
  </si>
  <si>
    <t>Neither seeking nor available but want employment</t>
  </si>
  <si>
    <t>Neither seeking nor available who do not want employment</t>
  </si>
  <si>
    <t>Young not in employment nor in education (16-30 yrs)</t>
  </si>
  <si>
    <t>age group</t>
  </si>
  <si>
    <t>ISIC High level</t>
  </si>
  <si>
    <t>Quintile1</t>
  </si>
  <si>
    <t>Quintile2</t>
  </si>
  <si>
    <t>Quintile3</t>
  </si>
  <si>
    <t>Quintile4</t>
  </si>
  <si>
    <t>Quintile5</t>
  </si>
  <si>
    <t>Employment-to population ratio</t>
  </si>
  <si>
    <t>Technicians and associate professions</t>
  </si>
  <si>
    <t>Median</t>
  </si>
  <si>
    <t>Mean</t>
  </si>
  <si>
    <t>Unemployed population 16+</t>
  </si>
  <si>
    <t>Population outside the labour force (16+)</t>
  </si>
  <si>
    <t>Total migrants (16+ yrs)</t>
  </si>
  <si>
    <t>Internal migrants (16+ yrs)</t>
  </si>
  <si>
    <t>International migrants (16+ yrs)</t>
  </si>
  <si>
    <t xml:space="preserve">Professional, scientific and technical activities </t>
  </si>
  <si>
    <t>Employed population 16 years old and over</t>
  </si>
  <si>
    <t xml:space="preserve">Financial and insurance activities </t>
  </si>
  <si>
    <t>No level completed</t>
  </si>
  <si>
    <t>Completed general</t>
  </si>
  <si>
    <t>Completed TVET</t>
  </si>
  <si>
    <t xml:space="preserve">Rwanda </t>
  </si>
  <si>
    <t xml:space="preserve">LFPR </t>
  </si>
  <si>
    <t>Empl/pop ratio</t>
  </si>
  <si>
    <t xml:space="preserve">Unemployment rate </t>
  </si>
  <si>
    <t>Labour underutilisation rate</t>
  </si>
  <si>
    <t xml:space="preserve">No level completed  </t>
  </si>
  <si>
    <t>Working age population</t>
  </si>
  <si>
    <t>NCDs and Palliative Care Community Health</t>
  </si>
  <si>
    <t>Young Population 16-30yrs</t>
  </si>
  <si>
    <t>Young population 16-30 yrs</t>
  </si>
  <si>
    <t>Young population 16-30 yrs (Male)</t>
  </si>
  <si>
    <t>Young population 16-30 yrs (Female)</t>
  </si>
  <si>
    <t>Young  population 16-30 yrs (Urban)</t>
  </si>
  <si>
    <t>Young population 16-30 yrs (Rural)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</si>
  <si>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</si>
  <si>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</si>
  <si>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</si>
  <si>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</si>
  <si>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</si>
  <si>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</si>
  <si>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LU1 - Unemployment rate</t>
  </si>
  <si>
    <t>LU2 - Combined rate of unemployment and time-related underemployment</t>
  </si>
  <si>
    <t>LU3 - Combined rate of unemployment and potential labour force</t>
  </si>
  <si>
    <t>LU4 - Composite measure of labour underutilization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</si>
  <si>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</si>
  <si>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</si>
  <si>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</si>
  <si>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</si>
  <si>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</si>
  <si>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</si>
  <si>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</si>
  <si>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</si>
  <si>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</si>
  <si>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</si>
  <si>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</si>
  <si>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</si>
  <si>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</si>
  <si>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</si>
  <si>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</si>
  <si>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</si>
  <si>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Informal sector out of agriculture</t>
  </si>
  <si>
    <t>Formal sector out of agriculture</t>
  </si>
  <si>
    <t>Employed population 16+ in formal nd informal sector</t>
  </si>
  <si>
    <t xml:space="preserve">Total employees/paid apprentices 16 + </t>
  </si>
  <si>
    <t xml:space="preserve">Not stated 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</si>
  <si>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</si>
  <si>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</si>
  <si>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</si>
  <si>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</si>
  <si>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</si>
  <si>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</si>
  <si>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</si>
  <si>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</si>
  <si>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</si>
  <si>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financial and insurance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</si>
  <si>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</si>
  <si>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</si>
  <si>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</si>
  <si>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</si>
  <si>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</si>
  <si>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</si>
  <si>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</si>
  <si>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activities of extraterritorial organizations and bodies</t>
  </si>
  <si>
    <t>information and communication</t>
  </si>
  <si>
    <t>Horticulture production</t>
  </si>
  <si>
    <t>Self-financing/Parents</t>
  </si>
  <si>
    <t>activities of house13holds as employers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</si>
  <si>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</si>
  <si>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</si>
  <si>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</si>
  <si>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</si>
  <si>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</si>
  <si>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</si>
  <si>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</si>
  <si>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</si>
  <si>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Crop production</t>
  </si>
  <si>
    <t>Milk processig</t>
  </si>
  <si>
    <t>House keeping</t>
  </si>
  <si>
    <t>Concrete masonry</t>
  </si>
  <si>
    <t>City of Kigali</t>
  </si>
  <si>
    <t>South province</t>
  </si>
  <si>
    <t>West Province</t>
  </si>
  <si>
    <t>North Province</t>
  </si>
  <si>
    <t xml:space="preserve">East province </t>
  </si>
  <si>
    <t>Family quarrel</t>
  </si>
  <si>
    <t>Divorce</t>
  </si>
  <si>
    <t>Karongi</t>
  </si>
  <si>
    <t>Electricity gas stream and air conditioning supply</t>
  </si>
  <si>
    <t>Agriculture forestry and fishing</t>
  </si>
  <si>
    <t>Water supply, gas and remediation services</t>
  </si>
  <si>
    <t>Whole sale and retail trade; repair of motor vehicles and motorcycles</t>
  </si>
  <si>
    <t>Transportationa and storage</t>
  </si>
  <si>
    <t>Accommodation and food services activities</t>
  </si>
  <si>
    <t>Administrative and support activities</t>
  </si>
  <si>
    <t>Public administration and defense; compulsory social security</t>
  </si>
  <si>
    <t>Other services</t>
  </si>
  <si>
    <t>65+yrs</t>
  </si>
  <si>
    <t>Education level</t>
  </si>
  <si>
    <t>Occupation group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</si>
  <si>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</si>
  <si>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</si>
  <si>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</si>
  <si>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</si>
  <si>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</si>
  <si>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</si>
  <si>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</si>
  <si>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</si>
  <si>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</si>
  <si>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Civil engeneering</t>
  </si>
  <si>
    <t>Main  trade and technical training sponsor</t>
  </si>
  <si>
    <t>Head of household</t>
  </si>
  <si>
    <t>Labour Market and educational type</t>
  </si>
  <si>
    <t>Province/District Summary labour force indicators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</si>
  <si>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</si>
  <si>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</si>
  <si>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</si>
  <si>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</si>
  <si>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</si>
  <si>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</si>
  <si>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Educational attainment</t>
  </si>
  <si>
    <t>Not participated in subsistence agriculture</t>
  </si>
  <si>
    <t>Own-account worker( without regular employment</t>
  </si>
  <si>
    <t xml:space="preserve">age group </t>
  </si>
  <si>
    <t xml:space="preserve">Education level </t>
  </si>
  <si>
    <t>Age Group</t>
  </si>
  <si>
    <t>16-30 yrs</t>
  </si>
  <si>
    <t>Residence area</t>
  </si>
  <si>
    <t>sex</t>
  </si>
  <si>
    <t>City of kigali</t>
  </si>
  <si>
    <t>South Province</t>
  </si>
  <si>
    <t>Attainemnt status of vocational and general trainings</t>
  </si>
  <si>
    <t>Youth Unemployed (16-24 yrs) who searched for job</t>
  </si>
  <si>
    <t>Colleography</t>
  </si>
  <si>
    <t>Typing(dactilographie)</t>
  </si>
  <si>
    <t>Driving</t>
  </si>
  <si>
    <t>Activities_of_households_as_employers</t>
  </si>
  <si>
    <t>Table 46. Working age population, by reported situation status</t>
  </si>
  <si>
    <t>Working for pay or profit</t>
  </si>
  <si>
    <t>Studying, in training</t>
  </si>
  <si>
    <t>Household, family responsibilities</t>
  </si>
  <si>
    <t>Farming or fishing mainly for household or family consumption</t>
  </si>
  <si>
    <t>Long-term illness, injury or disability</t>
  </si>
  <si>
    <t>Retired, pensioner, too old to work</t>
  </si>
  <si>
    <t>Participated inNational service activities(Urugerero)</t>
  </si>
  <si>
    <t>Other(Specify)</t>
  </si>
  <si>
    <t>Participated in subsistence agriculture</t>
  </si>
  <si>
    <t>Not participated  in subsistence agriculture</t>
  </si>
  <si>
    <t>Age group</t>
  </si>
  <si>
    <t>Main reason for migration</t>
  </si>
  <si>
    <t>Internal migrants</t>
  </si>
  <si>
    <t>External migrants</t>
  </si>
  <si>
    <t>Table 28. Average number of hours usually worked per week at main job by sex, branch of economic activity, urban/rural area, RLFS 2021</t>
  </si>
  <si>
    <t>Table 57. Employment by sex, urban/rural area and branch of economic activity (North province), RLFS 2021</t>
  </si>
  <si>
    <t>Table 58. Employment by sex, urban/rural area and branch of economic activity (East province), RLFS 2021</t>
  </si>
  <si>
    <t xml:space="preserve"> Other specify_________________</t>
  </si>
  <si>
    <t>Agriculture Mechanization</t>
  </si>
  <si>
    <t>Nothing</t>
  </si>
  <si>
    <t>Starting own business</t>
  </si>
  <si>
    <t>I was able to get a job</t>
  </si>
  <si>
    <t>I was promoted at work</t>
  </si>
  <si>
    <t>My job skills have improved</t>
  </si>
  <si>
    <t>Got internship/traineeship with a company</t>
  </si>
  <si>
    <t>-</t>
  </si>
  <si>
    <t>Table 48. Average time spent per week on own-use production of goods of working age population by sex, age group, employment status, and urban/rural area, RLFS 2023</t>
  </si>
  <si>
    <t>Table 49. Average time spent per week on own-use provision of services of working age population by sex, age group and urban/rural area,  RLFS 2023</t>
  </si>
  <si>
    <t>Table 50. Internal and international migrants by labour force status, sex, urban/rural area, RLFS 2023</t>
  </si>
  <si>
    <t>Table 51. Internal and international migrants by labour force status and main reason for migration, RLFS 2023</t>
  </si>
  <si>
    <t>Table 52. Migrant workers by sex, urban/rural area, prior place of residence and branch of economic activity,RLFS 2023</t>
  </si>
  <si>
    <t>Table 53. Summary labour force indicators by District, RLFS 2023</t>
  </si>
  <si>
    <t>Table 56. Employment by sex, urban/rural area and branch of economic activity (West province), RLFS 2023</t>
  </si>
  <si>
    <t>Table 59. Labour market indicators and educational type (general and Technical) , RLFS 2023</t>
  </si>
  <si>
    <t>Table 15. Employed population by sex, age group, and urban/rural area, RLFS 2023</t>
  </si>
  <si>
    <t>Table 16. Employed population by sex, occupation group, and urban/rural area, RLFS 2023</t>
  </si>
  <si>
    <t>Table 12. Population 16 years old and over by labour force status, sex, age group, and urban/rural area, RLFS 2023</t>
  </si>
  <si>
    <t>Table 1. Summary labour force indicators, RLFS 2023</t>
  </si>
  <si>
    <t>Table 2. Population by sex, age group and urban/rural area, RLFS 2023</t>
  </si>
  <si>
    <t>Table 3. Households by household size, sex of head of household and urban/rural area, RLFS 2023</t>
  </si>
  <si>
    <t>Table 4. Disabled persons by sex, age group, urban/rural area and type of disability, RLFS 2023</t>
  </si>
  <si>
    <t>Table 5. Disabled working age persons by labour force status and type of disability, RLFS 2023</t>
  </si>
  <si>
    <t>Table 6:  Population 16 years old and over by education status and urban/rural area, RLFS 2023</t>
  </si>
  <si>
    <t>Table 7: Population 16 years old and over by sex, level of educational attainment and urban/rural area, RLFS 2023</t>
  </si>
  <si>
    <t>Table 8: Population 16 years old and over with respective field of education by sex, urban/rural area, RLFS 2023</t>
  </si>
  <si>
    <t>Table 9: Population 16 years old and over in trade/attended or training courses by sex, duration of training, and urban/rural area, RLFS 2023</t>
  </si>
  <si>
    <t>Table 10: Population 16 years old in/attended trade and technical training  by sex, technical skills, and urban/rural area, RLFS 2023</t>
  </si>
  <si>
    <t>Table 11: Population 16 years old and over who received trade and technical training by sex, place of the training, main sponsor, Outcome of the Traning and urban/rural area, RLFS 2023</t>
  </si>
  <si>
    <t>Table 13. Population 16 years old and over by labour force status, sex, educational attainment, and urban/rural area, RLFS 2023</t>
  </si>
  <si>
    <t>Table 14. Population 16 years old and over by labour force status, sex, marital status, and urban/rural area, RLFS 2023</t>
  </si>
  <si>
    <t>Table 17. Employed population by sex, current education attendance, and urban/rural area, RLFS 2023</t>
  </si>
  <si>
    <t>Table 18. Employed population by sex, educational attainment, and urban/rural area, RLFS 2023</t>
  </si>
  <si>
    <t>Table 19. Employed population by sex, occupation group and level of educational attainment, RLFS 2023</t>
  </si>
  <si>
    <t>Table 20. Employed population by sex, branch of economic activity, and urban/rural area, RLFS 2023</t>
  </si>
  <si>
    <t>Table 21. Employed population by sex, branch of economic activity and level of educational attainment, RLFS 2023</t>
  </si>
  <si>
    <t>Table 22. Employed population by sex, status in employment, and urban/rural area, RLFS 2023</t>
  </si>
  <si>
    <t>Table 23. Employed population by sex, hours usually worked per week at all jobs, and urban/rural area, RLFS 2023</t>
  </si>
  <si>
    <t>Table 24. Employees by sex, duration of employment contract at main job and urban/rural area, RLFS 2023</t>
  </si>
  <si>
    <t>Table 25. Employed population by sex, formal/informal sector employmenmt, status in employment at main job and urban/rural area, RLFS 2023</t>
  </si>
  <si>
    <t>Table 26. Formal and informal employment by sex, branch of economic activity, RLFS 2023</t>
  </si>
  <si>
    <t>Table 29. Average monthly cash income from employment of employees at main job by sex, age group, level of educational attainment,occupation group and urban/rural area, RLFS 2023</t>
  </si>
  <si>
    <t>Table 30. Median  monthly cash income from employment of employees at main job by sex, age group, level of educational attainment,occupation group and urban/rural area, RLFS 2023</t>
  </si>
  <si>
    <t>Table 31.  Size distribution of monthly cash income from employment of employees at main job by sex and urban/rural area, RLFS 2023</t>
  </si>
  <si>
    <t>Table 32.  Median/Mean cash income from employment of employees at main job by Quintiles, sex and urban/rural area, RLFS 2023</t>
  </si>
  <si>
    <t>Table 33. Youth and Young Population by sex, and residential area, RLFS 2023</t>
  </si>
  <si>
    <t>Table 34. Young population 16–30 years old by sex, level of educational attainment, labour force status and urban/rural area, RLFS 2023</t>
  </si>
  <si>
    <t>Table 35. Youth Unemployed by sex, duration of seeking employment, and urban/rural area, RLFS 2023</t>
  </si>
  <si>
    <t>Table 36. Young Unemployed by sex, duration of seeking employment, and urban/rural area, RLFS 2023</t>
  </si>
  <si>
    <t>Table 37.Youth not in employment and not currently in education or training by sex, age group, and urban/rural area, RLFS 2023</t>
  </si>
  <si>
    <t>Table 38. Unemployed population by sex, broad age group and urban/rural area, RLFS 2023</t>
  </si>
  <si>
    <t>Table 39. Unemployed population by sex, level of educational, and urban/rural area, RLFS 2023</t>
  </si>
  <si>
    <t>Table 40. Unemployed population(who looked for a job) by sex,method of seeking employment, and urban/rural area, RLFS 2023</t>
  </si>
  <si>
    <t>Table 41. Unemployed population(who looked for a job) by sex, duration of seeking employment, and urban/rural area, RLFS 2023</t>
  </si>
  <si>
    <t>Table 42. Time related under employment by age group sex and area of residence, RLFS 2023</t>
  </si>
  <si>
    <t>Table 43. Time-related underemployed persons by sex, main branch of economic activity and urban-rural areas, RLFS 2023</t>
  </si>
  <si>
    <t>Table 44. Population outside the labour force by sex, degree of labour market attachment, and urban/rural area, RLFS 2023</t>
  </si>
  <si>
    <t>Table 45. Population outside the labour force by sex, main source of livelihood, and urban/rural area, RLFS 2023</t>
  </si>
  <si>
    <t>Table 47. Average time spent in own-use production work by sex, type of own-use production and urban/rural area, RLFS 2023</t>
  </si>
  <si>
    <t>Table 54. Employment by sex, urban/rural area and branch of economic activity (City of Kigali),  RLFS 2023</t>
  </si>
  <si>
    <t>Table 55. Employment by sex, urban/rural area and branch of economic activity (South province), RLFS 2023</t>
  </si>
  <si>
    <t>Table 27. Formal and informal Sector by sex, branch of economic activity, RLFS 2023</t>
  </si>
  <si>
    <t>Found job</t>
  </si>
  <si>
    <t>26,000</t>
  </si>
  <si>
    <t>39,000</t>
  </si>
  <si>
    <t>60,000</t>
  </si>
  <si>
    <t>37,500</t>
  </si>
  <si>
    <t>36,400</t>
  </si>
  <si>
    <t>50,000</t>
  </si>
  <si>
    <t>30,000</t>
  </si>
  <si>
    <t>20,800</t>
  </si>
  <si>
    <t>78,000</t>
  </si>
  <si>
    <t>75,000</t>
  </si>
  <si>
    <t>100,000</t>
  </si>
  <si>
    <t>66,667</t>
  </si>
  <si>
    <t>121,333</t>
  </si>
  <si>
    <t>55,000</t>
  </si>
  <si>
    <t>31,200</t>
  </si>
  <si>
    <t>40,150</t>
  </si>
  <si>
    <t>52,000</t>
  </si>
  <si>
    <t>103,000</t>
  </si>
  <si>
    <t>200,000</t>
  </si>
  <si>
    <t>32,000</t>
  </si>
  <si>
    <t>40,000</t>
  </si>
  <si>
    <t>65,000</t>
  </si>
  <si>
    <t>70,000</t>
  </si>
  <si>
    <t>104,000</t>
  </si>
  <si>
    <t>80,000</t>
  </si>
  <si>
    <t>180,000</t>
  </si>
  <si>
    <t>250,000</t>
  </si>
  <si>
    <t>150,000</t>
  </si>
  <si>
    <t>190,000</t>
  </si>
  <si>
    <t>120,000</t>
  </si>
  <si>
    <t>130,000</t>
  </si>
  <si>
    <t>108,333</t>
  </si>
  <si>
    <t>45,000</t>
  </si>
  <si>
    <t>300,000</t>
  </si>
  <si>
    <t>170,000</t>
  </si>
  <si>
    <t>1,500,000</t>
  </si>
  <si>
    <t>90,000</t>
  </si>
  <si>
    <t>114,000</t>
  </si>
  <si>
    <t>108,000</t>
  </si>
  <si>
    <t>106,000</t>
  </si>
  <si>
    <t>112,000</t>
  </si>
  <si>
    <t>91,000</t>
  </si>
  <si>
    <t>85,000</t>
  </si>
  <si>
    <t>41,600</t>
  </si>
  <si>
    <t>31,330</t>
  </si>
  <si>
    <t>18,200</t>
  </si>
  <si>
    <t>36,000</t>
  </si>
  <si>
    <t>34,667</t>
  </si>
  <si>
    <t>62,400</t>
  </si>
  <si>
    <t>156,000</t>
  </si>
  <si>
    <t>198,000</t>
  </si>
  <si>
    <t>15,000</t>
  </si>
  <si>
    <t>35,000</t>
  </si>
  <si>
    <t>64,000</t>
  </si>
  <si>
    <t>58,500</t>
  </si>
  <si>
    <t>129,000</t>
  </si>
  <si>
    <t>Estimate (%)</t>
  </si>
  <si>
    <t>Std. error (%)</t>
  </si>
  <si>
    <t>95%CI lower bound</t>
  </si>
  <si>
    <t>95%CI upper bound</t>
  </si>
  <si>
    <t>CV</t>
  </si>
  <si>
    <t>Design effect</t>
  </si>
  <si>
    <t>Age (Youth/Adult)</t>
  </si>
  <si>
    <t>16-30</t>
  </si>
  <si>
    <t>31+</t>
  </si>
  <si>
    <t>Education level attained</t>
  </si>
  <si>
    <t>District of residence</t>
  </si>
  <si>
    <t>Table D.1: Unemployment rate according to sex, youth/adult, urban/rural and district of residence</t>
  </si>
  <si>
    <t>Table C.60: Labour force participation rate by district</t>
  </si>
  <si>
    <r>
      <rPr>
        <b/>
        <sz val="11"/>
        <color indexed="8"/>
        <rFont val="Aptos Narrow"/>
        <family val="2"/>
      </rPr>
      <t>Note:</t>
    </r>
    <r>
      <rPr>
        <sz val="11"/>
        <color theme="1"/>
        <rFont val="Aptos Narrow"/>
        <family val="2"/>
      </rPr>
      <t xml:space="preserve"> Details may not add to totals because unemployed persons may be using more than one method of seeking employment during the reference period on jobsearch.  </t>
    </r>
  </si>
  <si>
    <r>
      <t>Vocational School Course</t>
    </r>
    <r>
      <rPr>
        <sz val="11"/>
        <color indexed="10"/>
        <rFont val="Aptos Narrow"/>
        <family val="2"/>
      </rPr>
      <t>/IPRC</t>
    </r>
  </si>
  <si>
    <t>Activities of house13holds as employers</t>
  </si>
  <si>
    <t>Table D.2: Labour force participation rate according to sex, youth/adult, urban/rural and district of residence</t>
  </si>
  <si>
    <t>Table D.3: Employment to population ratio according to sex, youth/adult, urban/rural and district of residence</t>
  </si>
  <si>
    <t>Table D.4: Labour underutilization rate according to sex, youth/adult, urban/rural and district of residence</t>
  </si>
  <si>
    <t>Table D.5: NEET according to sex, urban/rural and district of residence</t>
  </si>
  <si>
    <t>Table D.6: Population out of labour force rate according to sex, urban/rural and district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</si>
</sst>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%"/>
    <numFmt numFmtId="165" formatCode="###0"/>
    <numFmt numFmtId="166" formatCode="_(* #,##0_);_(* \(#,##0\);_(* &quot;-&quot;??_);_(@_)"/>
    <numFmt numFmtId="167" formatCode="###0.0"/>
    <numFmt numFmtId="168" formatCode="0.0"/>
    <numFmt numFmtId="169" formatCode="_(* #,##0.0_);_(* \(#,##0.0\);_(* &quot;-&quot;??_);_(@_)"/>
    <numFmt numFmtId="170" formatCode="#,##0.0"/>
    <numFmt numFmtId="171" formatCode="#,##0.000"/>
  </numFmts>
  <fonts count="51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color indexed="22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</font>
    <font>
      <b/>
      <sz val="10"/>
      <name val="Aptos Narrow"/>
      <family val="2"/>
    </font>
    <font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0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2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2"/>
      <color indexed="8"/>
      <name val="Aptos Narrow"/>
      <family val="2"/>
    </font>
    <font>
      <b/>
      <sz val="12"/>
      <color theme="1"/>
      <name val="Aptos Narrow"/>
      <family val="2"/>
    </font>
    <font>
      <b/>
      <sz val="9"/>
      <name val="Aptos Narrow"/>
      <family val="2"/>
    </font>
    <font>
      <b/>
      <sz val="11"/>
      <color indexed="22"/>
      <name val="Aptos Narrow"/>
      <family val="2"/>
    </font>
    <font>
      <sz val="10"/>
      <color indexed="22"/>
      <name val="Aptos Narrow"/>
      <family val="2"/>
    </font>
    <font>
      <sz val="9"/>
      <color indexed="8"/>
      <name val="Aptos Narrow"/>
      <family val="2"/>
    </font>
    <font>
      <sz val="10"/>
      <color indexed="8"/>
      <name val="Aptos Narrow"/>
      <family val="2"/>
    </font>
    <font>
      <b/>
      <sz val="9"/>
      <color indexed="8"/>
      <name val="Aptos Narrow"/>
      <family val="2"/>
    </font>
    <font>
      <b/>
      <sz val="10"/>
      <color indexed="8"/>
      <name val="Aptos Narrow"/>
      <family val="2"/>
    </font>
    <font>
      <sz val="11"/>
      <color indexed="22"/>
      <name val="Aptos Narrow"/>
      <family val="2"/>
    </font>
    <font>
      <sz val="11"/>
      <color indexed="10"/>
      <name val="Aptos Narrow"/>
      <family val="2"/>
    </font>
    <font>
      <sz val="11"/>
      <color rgb="FFFF0000"/>
      <name val="Aptos Narrow"/>
      <family val="2"/>
    </font>
    <font>
      <sz val="12"/>
      <name val="Aptos Narrow"/>
      <family val="2"/>
    </font>
    <font>
      <b/>
      <sz val="11"/>
      <color theme="4"/>
      <name val="Aptos Narrow"/>
      <family val="2"/>
    </font>
    <font>
      <b/>
      <sz val="18"/>
      <color theme="4"/>
      <name val="Aptos Narrow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1" applyNumberFormat="0" applyAlignment="0" applyProtection="0"/>
    <xf numFmtId="0" fontId="10" fillId="30" borderId="12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32" borderId="11" applyNumberFormat="0" applyAlignment="0" applyProtection="0"/>
    <xf numFmtId="0" fontId="17" fillId="0" borderId="16" applyNumberFormat="0" applyFill="0" applyAlignment="0" applyProtection="0"/>
    <xf numFmtId="0" fontId="18" fillId="33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4" borderId="17" applyNumberFormat="0" applyFont="0" applyAlignment="0" applyProtection="0"/>
    <xf numFmtId="0" fontId="19" fillId="29" borderId="18" applyNumberFormat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399">
    <xf numFmtId="0" fontId="0" fillId="0" borderId="0" xfId="0"/>
    <xf numFmtId="0" fontId="24" fillId="0" borderId="0" xfId="0" applyFont="1"/>
    <xf numFmtId="0" fontId="26" fillId="0" borderId="0" xfId="0" applyFont="1"/>
    <xf numFmtId="0" fontId="24" fillId="2" borderId="4" xfId="0" applyFont="1" applyFill="1" applyBorder="1" applyAlignment="1">
      <alignment horizontal="center"/>
    </xf>
    <xf numFmtId="0" fontId="24" fillId="0" borderId="4" xfId="0" applyFont="1" applyBorder="1"/>
    <xf numFmtId="3" fontId="27" fillId="0" borderId="4" xfId="0" applyNumberFormat="1" applyFont="1" applyBorder="1"/>
    <xf numFmtId="0" fontId="28" fillId="0" borderId="4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 wrapText="1"/>
    </xf>
    <xf numFmtId="0" fontId="27" fillId="0" borderId="0" xfId="0" applyFont="1"/>
    <xf numFmtId="0" fontId="27" fillId="0" borderId="4" xfId="0" applyFont="1" applyBorder="1"/>
    <xf numFmtId="166" fontId="29" fillId="0" borderId="4" xfId="28" applyNumberFormat="1" applyFont="1" applyBorder="1" applyAlignment="1">
      <alignment horizontal="right" vertical="top"/>
    </xf>
    <xf numFmtId="0" fontId="24" fillId="2" borderId="0" xfId="0" applyFont="1" applyFill="1"/>
    <xf numFmtId="0" fontId="31" fillId="0" borderId="0" xfId="73" applyFont="1"/>
    <xf numFmtId="0" fontId="32" fillId="41" borderId="4" xfId="73" applyFont="1" applyFill="1" applyBorder="1" applyAlignment="1">
      <alignment horizontal="center" vertical="center" wrapText="1"/>
    </xf>
    <xf numFmtId="0" fontId="32" fillId="41" borderId="0" xfId="73" applyFont="1" applyFill="1" applyAlignment="1">
      <alignment horizontal="center" vertical="center" wrapText="1"/>
    </xf>
    <xf numFmtId="0" fontId="32" fillId="0" borderId="4" xfId="73" applyFont="1" applyBorder="1" applyAlignment="1">
      <alignment horizontal="left"/>
    </xf>
    <xf numFmtId="171" fontId="32" fillId="0" borderId="4" xfId="73" applyNumberFormat="1" applyFont="1" applyBorder="1" applyAlignment="1">
      <alignment horizontal="right"/>
    </xf>
    <xf numFmtId="0" fontId="32" fillId="0" borderId="0" xfId="73" applyFont="1"/>
    <xf numFmtId="0" fontId="31" fillId="0" borderId="4" xfId="73" applyFont="1" applyBorder="1" applyAlignment="1">
      <alignment horizontal="left"/>
    </xf>
    <xf numFmtId="171" fontId="31" fillId="0" borderId="4" xfId="73" applyNumberFormat="1" applyFont="1" applyBorder="1" applyAlignment="1">
      <alignment horizontal="right"/>
    </xf>
    <xf numFmtId="0" fontId="31" fillId="0" borderId="0" xfId="73" applyFont="1" applyAlignment="1">
      <alignment vertical="center"/>
    </xf>
    <xf numFmtId="170" fontId="32" fillId="0" borderId="4" xfId="73" applyNumberFormat="1" applyFont="1" applyBorder="1" applyAlignment="1">
      <alignment horizontal="right"/>
    </xf>
    <xf numFmtId="0" fontId="33" fillId="0" borderId="0" xfId="0" applyFont="1"/>
    <xf numFmtId="0" fontId="27" fillId="42" borderId="4" xfId="0" applyFont="1" applyFill="1" applyBorder="1"/>
    <xf numFmtId="168" fontId="24" fillId="0" borderId="4" xfId="0" applyNumberFormat="1" applyFont="1" applyBorder="1"/>
    <xf numFmtId="0" fontId="27" fillId="35" borderId="4" xfId="0" applyFont="1" applyFill="1" applyBorder="1" applyAlignment="1">
      <alignment wrapText="1"/>
    </xf>
    <xf numFmtId="0" fontId="27" fillId="35" borderId="4" xfId="0" applyFont="1" applyFill="1" applyBorder="1"/>
    <xf numFmtId="3" fontId="24" fillId="0" borderId="0" xfId="0" applyNumberFormat="1" applyFont="1"/>
    <xf numFmtId="169" fontId="24" fillId="0" borderId="4" xfId="28" applyNumberFormat="1" applyFont="1" applyBorder="1" applyAlignment="1">
      <alignment horizontal="right"/>
    </xf>
    <xf numFmtId="3" fontId="24" fillId="0" borderId="4" xfId="0" applyNumberFormat="1" applyFont="1" applyBorder="1"/>
    <xf numFmtId="0" fontId="24" fillId="35" borderId="4" xfId="0" applyFont="1" applyFill="1" applyBorder="1"/>
    <xf numFmtId="0" fontId="24" fillId="35" borderId="0" xfId="0" applyFont="1" applyFill="1"/>
    <xf numFmtId="3" fontId="24" fillId="35" borderId="0" xfId="0" applyNumberFormat="1" applyFont="1" applyFill="1"/>
    <xf numFmtId="0" fontId="27" fillId="2" borderId="4" xfId="0" applyFont="1" applyFill="1" applyBorder="1" applyAlignment="1">
      <alignment horizontal="center"/>
    </xf>
    <xf numFmtId="0" fontId="27" fillId="38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4" fillId="38" borderId="0" xfId="0" applyFont="1" applyFill="1"/>
    <xf numFmtId="166" fontId="24" fillId="0" borderId="4" xfId="28" applyNumberFormat="1" applyFont="1" applyBorder="1"/>
    <xf numFmtId="0" fontId="24" fillId="0" borderId="4" xfId="0" quotePrefix="1" applyFont="1" applyBorder="1"/>
    <xf numFmtId="0" fontId="24" fillId="38" borderId="4" xfId="0" applyFont="1" applyFill="1" applyBorder="1" applyAlignment="1">
      <alignment horizontal="center" vertical="center" textRotation="90"/>
    </xf>
    <xf numFmtId="0" fontId="24" fillId="38" borderId="4" xfId="0" applyFont="1" applyFill="1" applyBorder="1" applyAlignment="1">
      <alignment horizontal="center" vertical="center" textRotation="90" wrapText="1"/>
    </xf>
    <xf numFmtId="0" fontId="27" fillId="40" borderId="4" xfId="0" applyFont="1" applyFill="1" applyBorder="1" applyAlignment="1">
      <alignment horizontal="center"/>
    </xf>
    <xf numFmtId="166" fontId="24" fillId="40" borderId="4" xfId="28" applyNumberFormat="1" applyFont="1" applyFill="1" applyBorder="1"/>
    <xf numFmtId="0" fontId="27" fillId="40" borderId="4" xfId="0" applyFont="1" applyFill="1" applyBorder="1"/>
    <xf numFmtId="0" fontId="24" fillId="0" borderId="4" xfId="0" applyFont="1" applyBorder="1" applyAlignment="1">
      <alignment horizontal="left" indent="1"/>
    </xf>
    <xf numFmtId="0" fontId="24" fillId="35" borderId="4" xfId="0" applyFont="1" applyFill="1" applyBorder="1" applyAlignment="1">
      <alignment horizontal="left" indent="1"/>
    </xf>
    <xf numFmtId="166" fontId="24" fillId="35" borderId="4" xfId="28" applyNumberFormat="1" applyFont="1" applyFill="1" applyBorder="1"/>
    <xf numFmtId="166" fontId="27" fillId="40" borderId="4" xfId="28" applyNumberFormat="1" applyFont="1" applyFill="1" applyBorder="1"/>
    <xf numFmtId="0" fontId="35" fillId="0" borderId="4" xfId="0" applyFont="1" applyBorder="1" applyAlignment="1">
      <alignment horizontal="left" indent="1"/>
    </xf>
    <xf numFmtId="166" fontId="28" fillId="0" borderId="4" xfId="28" applyNumberFormat="1" applyFont="1" applyBorder="1" applyAlignment="1">
      <alignment horizontal="right" vertical="top"/>
    </xf>
    <xf numFmtId="168" fontId="24" fillId="0" borderId="4" xfId="69" applyNumberFormat="1" applyFont="1" applyBorder="1"/>
    <xf numFmtId="168" fontId="24" fillId="0" borderId="0" xfId="0" applyNumberFormat="1" applyFont="1"/>
    <xf numFmtId="3" fontId="28" fillId="0" borderId="4" xfId="28" applyNumberFormat="1" applyFont="1" applyBorder="1" applyAlignment="1">
      <alignment horizontal="right" vertical="top"/>
    </xf>
    <xf numFmtId="3" fontId="24" fillId="0" borderId="4" xfId="69" applyNumberFormat="1" applyFont="1" applyBorder="1"/>
    <xf numFmtId="3" fontId="24" fillId="0" borderId="4" xfId="69" applyNumberFormat="1" applyFont="1" applyBorder="1" applyAlignment="1">
      <alignment horizontal="right"/>
    </xf>
    <xf numFmtId="169" fontId="28" fillId="0" borderId="4" xfId="28" applyNumberFormat="1" applyFont="1" applyBorder="1" applyAlignment="1">
      <alignment horizontal="right" vertical="top"/>
    </xf>
    <xf numFmtId="166" fontId="24" fillId="0" borderId="0" xfId="0" applyNumberFormat="1" applyFont="1"/>
    <xf numFmtId="167" fontId="24" fillId="0" borderId="4" xfId="0" applyNumberFormat="1" applyFont="1" applyBorder="1"/>
    <xf numFmtId="167" fontId="24" fillId="35" borderId="4" xfId="0" applyNumberFormat="1" applyFont="1" applyFill="1" applyBorder="1"/>
    <xf numFmtId="0" fontId="24" fillId="36" borderId="0" xfId="0" applyFont="1" applyFill="1"/>
    <xf numFmtId="0" fontId="36" fillId="0" borderId="0" xfId="0" applyFont="1"/>
    <xf numFmtId="0" fontId="29" fillId="0" borderId="4" xfId="0" applyFont="1" applyBorder="1"/>
    <xf numFmtId="37" fontId="28" fillId="0" borderId="4" xfId="28" applyNumberFormat="1" applyFont="1" applyBorder="1" applyAlignment="1">
      <alignment horizontal="right" vertical="top"/>
    </xf>
    <xf numFmtId="165" fontId="28" fillId="35" borderId="0" xfId="63" applyNumberFormat="1" applyFont="1" applyFill="1" applyAlignment="1">
      <alignment horizontal="right" vertical="top"/>
    </xf>
    <xf numFmtId="0" fontId="37" fillId="0" borderId="0" xfId="0" applyFont="1"/>
    <xf numFmtId="0" fontId="27" fillId="35" borderId="4" xfId="0" applyFont="1" applyFill="1" applyBorder="1" applyAlignment="1">
      <alignment horizontal="center"/>
    </xf>
    <xf numFmtId="166" fontId="27" fillId="0" borderId="4" xfId="28" applyNumberFormat="1" applyFont="1" applyBorder="1"/>
    <xf numFmtId="0" fontId="31" fillId="35" borderId="0" xfId="0" applyFont="1" applyFill="1"/>
    <xf numFmtId="0" fontId="29" fillId="0" borderId="0" xfId="0" applyFont="1"/>
    <xf numFmtId="0" fontId="28" fillId="0" borderId="4" xfId="62" applyFont="1" applyBorder="1" applyAlignment="1">
      <alignment horizontal="left" vertical="top" wrapText="1"/>
    </xf>
    <xf numFmtId="0" fontId="24" fillId="2" borderId="4" xfId="0" applyFont="1" applyFill="1" applyBorder="1"/>
    <xf numFmtId="0" fontId="32" fillId="0" borderId="4" xfId="0" applyFont="1" applyBorder="1"/>
    <xf numFmtId="0" fontId="28" fillId="0" borderId="4" xfId="61" applyFont="1" applyBorder="1" applyAlignment="1">
      <alignment horizontal="left" vertical="top" wrapText="1"/>
    </xf>
    <xf numFmtId="165" fontId="24" fillId="0" borderId="0" xfId="0" applyNumberFormat="1" applyFont="1"/>
    <xf numFmtId="166" fontId="24" fillId="0" borderId="4" xfId="28" applyNumberFormat="1" applyFont="1" applyBorder="1" applyAlignment="1">
      <alignment horizontal="right"/>
    </xf>
    <xf numFmtId="0" fontId="31" fillId="0" borderId="4" xfId="0" applyFont="1" applyBorder="1"/>
    <xf numFmtId="0" fontId="30" fillId="0" borderId="4" xfId="0" applyFont="1" applyBorder="1" applyAlignment="1">
      <alignment vertical="top" wrapText="1"/>
    </xf>
    <xf numFmtId="165" fontId="28" fillId="0" borderId="4" xfId="0" applyNumberFormat="1" applyFont="1" applyBorder="1" applyAlignment="1">
      <alignment horizontal="right" vertical="top"/>
    </xf>
    <xf numFmtId="165" fontId="24" fillId="0" borderId="4" xfId="0" applyNumberFormat="1" applyFont="1" applyBorder="1" applyAlignment="1">
      <alignment horizontal="right" vertical="top"/>
    </xf>
    <xf numFmtId="168" fontId="28" fillId="0" borderId="4" xfId="69" applyNumberFormat="1" applyFont="1" applyBorder="1" applyAlignment="1">
      <alignment horizontal="right" vertical="top"/>
    </xf>
    <xf numFmtId="0" fontId="41" fillId="0" borderId="4" xfId="60" applyFont="1" applyBorder="1" applyAlignment="1">
      <alignment horizontal="left" vertical="top" wrapText="1"/>
    </xf>
    <xf numFmtId="165" fontId="24" fillId="0" borderId="4" xfId="0" applyNumberFormat="1" applyFont="1" applyBorder="1"/>
    <xf numFmtId="165" fontId="24" fillId="0" borderId="4" xfId="0" applyNumberFormat="1" applyFont="1" applyBorder="1" applyAlignment="1">
      <alignment vertical="top"/>
    </xf>
    <xf numFmtId="0" fontId="31" fillId="2" borderId="0" xfId="0" applyFont="1" applyFill="1" applyAlignment="1">
      <alignment vertical="top"/>
    </xf>
    <xf numFmtId="0" fontId="31" fillId="2" borderId="0" xfId="0" applyFont="1" applyFill="1"/>
    <xf numFmtId="0" fontId="24" fillId="0" borderId="0" xfId="0" applyFont="1" applyAlignment="1">
      <alignment vertical="top"/>
    </xf>
    <xf numFmtId="0" fontId="29" fillId="36" borderId="4" xfId="46" applyFont="1" applyFill="1" applyBorder="1" applyAlignment="1">
      <alignment horizontal="center" wrapText="1"/>
    </xf>
    <xf numFmtId="0" fontId="29" fillId="36" borderId="4" xfId="46" applyFont="1" applyFill="1" applyBorder="1" applyAlignment="1">
      <alignment horizontal="center"/>
    </xf>
    <xf numFmtId="0" fontId="28" fillId="0" borderId="4" xfId="46" applyFont="1" applyBorder="1" applyAlignment="1">
      <alignment vertical="top" wrapText="1"/>
    </xf>
    <xf numFmtId="0" fontId="42" fillId="0" borderId="4" xfId="46" applyFont="1" applyBorder="1" applyAlignment="1">
      <alignment wrapText="1"/>
    </xf>
    <xf numFmtId="0" fontId="29" fillId="0" borderId="4" xfId="46" applyFont="1" applyBorder="1" applyAlignment="1">
      <alignment wrapText="1"/>
    </xf>
    <xf numFmtId="165" fontId="29" fillId="0" borderId="4" xfId="46" applyNumberFormat="1" applyFont="1" applyBorder="1" applyAlignment="1">
      <alignment horizontal="center" wrapText="1"/>
    </xf>
    <xf numFmtId="0" fontId="28" fillId="0" borderId="4" xfId="46" applyFont="1" applyBorder="1" applyAlignment="1">
      <alignment horizontal="left" vertical="top" wrapText="1"/>
    </xf>
    <xf numFmtId="0" fontId="26" fillId="35" borderId="0" xfId="0" applyFont="1" applyFill="1"/>
    <xf numFmtId="168" fontId="28" fillId="0" borderId="4" xfId="59" applyNumberFormat="1" applyFont="1" applyBorder="1" applyAlignment="1">
      <alignment horizontal="right" vertical="top"/>
    </xf>
    <xf numFmtId="3" fontId="28" fillId="0" borderId="4" xfId="59" applyNumberFormat="1" applyFont="1" applyBorder="1" applyAlignment="1">
      <alignment horizontal="right" vertical="top"/>
    </xf>
    <xf numFmtId="0" fontId="41" fillId="0" borderId="4" xfId="58" applyFont="1" applyBorder="1" applyAlignment="1">
      <alignment horizontal="left" vertical="top" wrapText="1"/>
    </xf>
    <xf numFmtId="165" fontId="41" fillId="0" borderId="4" xfId="58" applyNumberFormat="1" applyFont="1" applyBorder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28" fillId="0" borderId="4" xfId="58" applyFont="1" applyBorder="1" applyAlignment="1">
      <alignment horizontal="left" vertical="top" wrapText="1"/>
    </xf>
    <xf numFmtId="166" fontId="28" fillId="0" borderId="4" xfId="28" applyNumberFormat="1" applyFont="1" applyBorder="1" applyAlignment="1">
      <alignment vertical="top"/>
    </xf>
    <xf numFmtId="165" fontId="28" fillId="0" borderId="4" xfId="58" applyNumberFormat="1" applyFont="1" applyBorder="1" applyAlignment="1">
      <alignment horizontal="left" vertical="top"/>
    </xf>
    <xf numFmtId="166" fontId="28" fillId="35" borderId="4" xfId="28" applyNumberFormat="1" applyFont="1" applyFill="1" applyBorder="1" applyAlignment="1">
      <alignment horizontal="right" vertical="top"/>
    </xf>
    <xf numFmtId="166" fontId="24" fillId="0" borderId="4" xfId="28" applyNumberFormat="1" applyFont="1" applyBorder="1" applyAlignment="1">
      <alignment horizontal="right" vertical="top"/>
    </xf>
    <xf numFmtId="165" fontId="28" fillId="0" borderId="4" xfId="58" applyNumberFormat="1" applyFont="1" applyBorder="1" applyAlignment="1">
      <alignment horizontal="left" vertical="top" wrapText="1"/>
    </xf>
    <xf numFmtId="167" fontId="29" fillId="0" borderId="4" xfId="0" applyNumberFormat="1" applyFont="1" applyBorder="1" applyAlignment="1">
      <alignment horizontal="right" vertical="top"/>
    </xf>
    <xf numFmtId="167" fontId="28" fillId="0" borderId="4" xfId="0" applyNumberFormat="1" applyFont="1" applyBorder="1" applyAlignment="1">
      <alignment horizontal="right" vertical="top"/>
    </xf>
    <xf numFmtId="0" fontId="28" fillId="35" borderId="4" xfId="57" applyFont="1" applyFill="1" applyBorder="1" applyAlignment="1">
      <alignment horizontal="center" wrapText="1"/>
    </xf>
    <xf numFmtId="0" fontId="41" fillId="0" borderId="4" xfId="57" applyFont="1" applyBorder="1" applyAlignment="1">
      <alignment horizontal="left" vertical="top" wrapText="1"/>
    </xf>
    <xf numFmtId="0" fontId="41" fillId="35" borderId="0" xfId="57" applyFont="1" applyFill="1" applyAlignment="1">
      <alignment vertical="top" wrapText="1"/>
    </xf>
    <xf numFmtId="0" fontId="41" fillId="0" borderId="0" xfId="57" applyFont="1" applyAlignment="1">
      <alignment vertical="top" wrapText="1"/>
    </xf>
    <xf numFmtId="0" fontId="24" fillId="39" borderId="0" xfId="0" applyFont="1" applyFill="1"/>
    <xf numFmtId="0" fontId="28" fillId="35" borderId="4" xfId="56" applyFont="1" applyFill="1" applyBorder="1" applyAlignment="1">
      <alignment horizontal="center" wrapText="1"/>
    </xf>
    <xf numFmtId="0" fontId="28" fillId="39" borderId="0" xfId="56" applyFont="1" applyFill="1" applyAlignment="1">
      <alignment horizontal="center" wrapText="1"/>
    </xf>
    <xf numFmtId="0" fontId="30" fillId="0" borderId="0" xfId="56" applyFont="1"/>
    <xf numFmtId="0" fontId="28" fillId="0" borderId="4" xfId="56" applyFont="1" applyBorder="1" applyAlignment="1">
      <alignment horizontal="left" vertical="top" wrapText="1"/>
    </xf>
    <xf numFmtId="3" fontId="24" fillId="39" borderId="0" xfId="0" applyNumberFormat="1" applyFont="1" applyFill="1"/>
    <xf numFmtId="0" fontId="41" fillId="35" borderId="0" xfId="56" applyFont="1" applyFill="1" applyAlignment="1">
      <alignment horizontal="left" vertical="top" wrapText="1"/>
    </xf>
    <xf numFmtId="0" fontId="41" fillId="39" borderId="0" xfId="56" applyFont="1" applyFill="1" applyAlignment="1">
      <alignment horizontal="left" vertical="top" wrapText="1"/>
    </xf>
    <xf numFmtId="0" fontId="41" fillId="0" borderId="0" xfId="56" applyFont="1" applyAlignment="1">
      <alignment horizontal="left" vertical="top" wrapText="1"/>
    </xf>
    <xf numFmtId="0" fontId="24" fillId="0" borderId="0" xfId="0" applyFont="1" applyAlignment="1">
      <alignment wrapText="1"/>
    </xf>
    <xf numFmtId="0" fontId="29" fillId="0" borderId="4" xfId="0" applyFont="1" applyBorder="1" applyAlignment="1">
      <alignment wrapText="1"/>
    </xf>
    <xf numFmtId="165" fontId="28" fillId="0" borderId="4" xfId="55" applyNumberFormat="1" applyFont="1" applyBorder="1" applyAlignment="1">
      <alignment horizontal="right" vertical="top"/>
    </xf>
    <xf numFmtId="0" fontId="27" fillId="0" borderId="4" xfId="0" applyFont="1" applyBorder="1" applyAlignment="1">
      <alignment wrapText="1"/>
    </xf>
    <xf numFmtId="0" fontId="24" fillId="0" borderId="4" xfId="0" quotePrefix="1" applyFont="1" applyBorder="1" applyAlignment="1">
      <alignment wrapText="1"/>
    </xf>
    <xf numFmtId="0" fontId="24" fillId="35" borderId="4" xfId="0" applyFont="1" applyFill="1" applyBorder="1" applyAlignment="1">
      <alignment wrapText="1"/>
    </xf>
    <xf numFmtId="0" fontId="24" fillId="35" borderId="0" xfId="0" quotePrefix="1" applyFont="1" applyFill="1" applyAlignment="1">
      <alignment wrapText="1"/>
    </xf>
    <xf numFmtId="0" fontId="24" fillId="2" borderId="4" xfId="0" applyFont="1" applyFill="1" applyBorder="1" applyAlignment="1">
      <alignment horizontal="center" wrapText="1"/>
    </xf>
    <xf numFmtId="3" fontId="26" fillId="0" borderId="0" xfId="0" applyNumberFormat="1" applyFont="1"/>
    <xf numFmtId="166" fontId="26" fillId="0" borderId="0" xfId="0" applyNumberFormat="1" applyFont="1"/>
    <xf numFmtId="0" fontId="26" fillId="2" borderId="0" xfId="0" applyFont="1" applyFill="1"/>
    <xf numFmtId="0" fontId="33" fillId="0" borderId="1" xfId="0" applyFont="1" applyBorder="1" applyAlignment="1">
      <alignment horizontal="left" vertical="center"/>
    </xf>
    <xf numFmtId="0" fontId="26" fillId="0" borderId="4" xfId="0" applyFont="1" applyBorder="1"/>
    <xf numFmtId="0" fontId="24" fillId="0" borderId="4" xfId="0" quotePrefix="1" applyFont="1" applyBorder="1" applyAlignment="1">
      <alignment horizontal="left" wrapText="1"/>
    </xf>
    <xf numFmtId="165" fontId="26" fillId="0" borderId="0" xfId="0" applyNumberFormat="1" applyFont="1"/>
    <xf numFmtId="0" fontId="24" fillId="2" borderId="4" xfId="0" applyFont="1" applyFill="1" applyBorder="1" applyAlignment="1">
      <alignment wrapText="1"/>
    </xf>
    <xf numFmtId="0" fontId="27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165" fontId="28" fillId="0" borderId="0" xfId="53" applyNumberFormat="1" applyFont="1" applyAlignment="1">
      <alignment horizontal="right" vertical="top"/>
    </xf>
    <xf numFmtId="1" fontId="26" fillId="0" borderId="0" xfId="0" applyNumberFormat="1" applyFont="1"/>
    <xf numFmtId="1" fontId="24" fillId="0" borderId="0" xfId="0" applyNumberFormat="1" applyFont="1"/>
    <xf numFmtId="165" fontId="28" fillId="35" borderId="0" xfId="53" applyNumberFormat="1" applyFont="1" applyFill="1" applyAlignment="1">
      <alignment horizontal="right" vertical="top"/>
    </xf>
    <xf numFmtId="37" fontId="24" fillId="0" borderId="4" xfId="28" applyNumberFormat="1" applyFont="1" applyFill="1" applyBorder="1"/>
    <xf numFmtId="37" fontId="29" fillId="0" borderId="4" xfId="28" applyNumberFormat="1" applyFont="1" applyBorder="1" applyAlignment="1">
      <alignment horizontal="right" vertical="top"/>
    </xf>
    <xf numFmtId="37" fontId="24" fillId="0" borderId="4" xfId="28" applyNumberFormat="1" applyFont="1" applyBorder="1"/>
    <xf numFmtId="37" fontId="24" fillId="2" borderId="4" xfId="28" applyNumberFormat="1" applyFont="1" applyFill="1" applyBorder="1"/>
    <xf numFmtId="0" fontId="24" fillId="35" borderId="0" xfId="0" applyFont="1" applyFill="1" applyAlignment="1">
      <alignment wrapText="1"/>
    </xf>
    <xf numFmtId="1" fontId="24" fillId="35" borderId="0" xfId="0" applyNumberFormat="1" applyFont="1" applyFill="1"/>
    <xf numFmtId="166" fontId="24" fillId="0" borderId="4" xfId="28" applyNumberFormat="1" applyFont="1" applyFill="1" applyBorder="1"/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left" vertical="top" wrapText="1"/>
    </xf>
    <xf numFmtId="165" fontId="28" fillId="35" borderId="0" xfId="52" applyNumberFormat="1" applyFont="1" applyFill="1" applyAlignment="1">
      <alignment horizontal="right" vertical="top"/>
    </xf>
    <xf numFmtId="166" fontId="24" fillId="0" borderId="0" xfId="28" applyNumberFormat="1" applyFont="1"/>
    <xf numFmtId="49" fontId="24" fillId="0" borderId="4" xfId="0" applyNumberFormat="1" applyFont="1" applyBorder="1"/>
    <xf numFmtId="166" fontId="28" fillId="0" borderId="0" xfId="28" applyNumberFormat="1" applyFont="1" applyBorder="1" applyAlignment="1">
      <alignment horizontal="right" vertical="top"/>
    </xf>
    <xf numFmtId="166" fontId="24" fillId="2" borderId="0" xfId="28" applyNumberFormat="1" applyFont="1" applyFill="1"/>
    <xf numFmtId="166" fontId="27" fillId="0" borderId="0" xfId="28" applyNumberFormat="1" applyFont="1"/>
    <xf numFmtId="0" fontId="41" fillId="0" borderId="4" xfId="51" applyFont="1" applyBorder="1" applyAlignment="1">
      <alignment horizontal="left" vertical="top" wrapText="1"/>
    </xf>
    <xf numFmtId="166" fontId="29" fillId="0" borderId="4" xfId="28" applyNumberFormat="1" applyFont="1" applyFill="1" applyBorder="1" applyAlignment="1">
      <alignment horizontal="right" vertical="top"/>
    </xf>
    <xf numFmtId="0" fontId="32" fillId="0" borderId="0" xfId="0" applyFont="1"/>
    <xf numFmtId="166" fontId="29" fillId="0" borderId="4" xfId="28" applyNumberFormat="1" applyFont="1" applyBorder="1" applyAlignment="1">
      <alignment horizontal="right"/>
    </xf>
    <xf numFmtId="166" fontId="27" fillId="0" borderId="4" xfId="28" applyNumberFormat="1" applyFont="1" applyBorder="1" applyAlignment="1"/>
    <xf numFmtId="166" fontId="29" fillId="39" borderId="4" xfId="28" applyNumberFormat="1" applyFont="1" applyFill="1" applyBorder="1" applyAlignment="1">
      <alignment horizontal="right"/>
    </xf>
    <xf numFmtId="168" fontId="32" fillId="0" borderId="4" xfId="69" applyNumberFormat="1" applyFont="1" applyBorder="1" applyAlignment="1"/>
    <xf numFmtId="168" fontId="32" fillId="0" borderId="4" xfId="0" applyNumberFormat="1" applyFont="1" applyBorder="1"/>
    <xf numFmtId="0" fontId="41" fillId="0" borderId="4" xfId="50" applyFont="1" applyBorder="1" applyAlignment="1">
      <alignment horizontal="left" vertical="top" wrapText="1"/>
    </xf>
    <xf numFmtId="168" fontId="31" fillId="0" borderId="4" xfId="69" applyNumberFormat="1" applyFont="1" applyBorder="1"/>
    <xf numFmtId="168" fontId="31" fillId="0" borderId="4" xfId="0" applyNumberFormat="1" applyFont="1" applyBorder="1"/>
    <xf numFmtId="166" fontId="29" fillId="0" borderId="4" xfId="28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3" fontId="24" fillId="37" borderId="0" xfId="0" applyNumberFormat="1" applyFont="1" applyFill="1"/>
    <xf numFmtId="164" fontId="32" fillId="0" borderId="4" xfId="0" applyNumberFormat="1" applyFont="1" applyBorder="1"/>
    <xf numFmtId="0" fontId="41" fillId="0" borderId="4" xfId="49" applyFont="1" applyBorder="1" applyAlignment="1">
      <alignment horizontal="left" vertical="top" wrapText="1"/>
    </xf>
    <xf numFmtId="164" fontId="31" fillId="0" borderId="4" xfId="69" applyNumberFormat="1" applyFont="1" applyBorder="1"/>
    <xf numFmtId="164" fontId="31" fillId="0" borderId="4" xfId="0" applyNumberFormat="1" applyFont="1" applyBorder="1"/>
    <xf numFmtId="166" fontId="24" fillId="2" borderId="4" xfId="28" applyNumberFormat="1" applyFont="1" applyFill="1" applyBorder="1"/>
    <xf numFmtId="164" fontId="31" fillId="35" borderId="4" xfId="69" applyNumberFormat="1" applyFont="1" applyFill="1" applyBorder="1"/>
    <xf numFmtId="164" fontId="31" fillId="35" borderId="4" xfId="0" applyNumberFormat="1" applyFont="1" applyFill="1" applyBorder="1"/>
    <xf numFmtId="0" fontId="27" fillId="0" borderId="0" xfId="0" applyFont="1" applyAlignment="1">
      <alignment horizontal="right"/>
    </xf>
    <xf numFmtId="164" fontId="32" fillId="0" borderId="4" xfId="69" applyNumberFormat="1" applyFont="1" applyBorder="1"/>
    <xf numFmtId="166" fontId="29" fillId="39" borderId="4" xfId="28" applyNumberFormat="1" applyFont="1" applyFill="1" applyBorder="1" applyAlignment="1">
      <alignment horizontal="right" vertical="top"/>
    </xf>
    <xf numFmtId="0" fontId="29" fillId="0" borderId="4" xfId="45" applyFont="1" applyBorder="1" applyAlignment="1">
      <alignment horizontal="left" vertical="top" wrapText="1"/>
    </xf>
    <xf numFmtId="165" fontId="28" fillId="0" borderId="4" xfId="48" applyNumberFormat="1" applyFont="1" applyBorder="1" applyAlignment="1">
      <alignment horizontal="right" vertical="top"/>
    </xf>
    <xf numFmtId="0" fontId="28" fillId="0" borderId="4" xfId="45" applyFont="1" applyBorder="1" applyAlignment="1">
      <alignment horizontal="left" vertical="top" wrapText="1"/>
    </xf>
    <xf numFmtId="0" fontId="41" fillId="0" borderId="4" xfId="48" applyFont="1" applyBorder="1" applyAlignment="1">
      <alignment horizontal="left" vertical="top" wrapText="1"/>
    </xf>
    <xf numFmtId="0" fontId="29" fillId="0" borderId="4" xfId="43" applyFont="1" applyBorder="1" applyAlignment="1">
      <alignment horizontal="left" vertical="top" wrapText="1"/>
    </xf>
    <xf numFmtId="0" fontId="28" fillId="0" borderId="4" xfId="43" applyFont="1" applyBorder="1" applyAlignment="1">
      <alignment horizontal="left" vertical="top" wrapText="1"/>
    </xf>
    <xf numFmtId="166" fontId="28" fillId="0" borderId="4" xfId="28" applyNumberFormat="1" applyFont="1" applyFill="1" applyBorder="1" applyAlignment="1">
      <alignment horizontal="right" vertical="top"/>
    </xf>
    <xf numFmtId="0" fontId="25" fillId="0" borderId="0" xfId="0" applyFont="1" applyAlignment="1">
      <alignment horizontal="left"/>
    </xf>
    <xf numFmtId="37" fontId="34" fillId="0" borderId="4" xfId="28" applyNumberFormat="1" applyFont="1" applyFill="1" applyBorder="1" applyAlignment="1">
      <alignment horizontal="right" vertical="top"/>
    </xf>
    <xf numFmtId="0" fontId="28" fillId="0" borderId="4" xfId="66" applyFont="1" applyBorder="1" applyAlignment="1">
      <alignment horizontal="left" vertical="top" wrapText="1"/>
    </xf>
    <xf numFmtId="37" fontId="35" fillId="0" borderId="4" xfId="28" applyNumberFormat="1" applyFont="1" applyFill="1" applyBorder="1" applyAlignment="1">
      <alignment horizontal="right" vertical="top"/>
    </xf>
    <xf numFmtId="0" fontId="29" fillId="0" borderId="4" xfId="42" applyFont="1" applyBorder="1" applyAlignment="1">
      <alignment horizontal="left" vertical="top" wrapText="1"/>
    </xf>
    <xf numFmtId="37" fontId="24" fillId="0" borderId="0" xfId="0" applyNumberFormat="1" applyFont="1"/>
    <xf numFmtId="0" fontId="35" fillId="0" borderId="4" xfId="0" applyFont="1" applyBorder="1" applyAlignment="1">
      <alignment vertical="top" wrapText="1"/>
    </xf>
    <xf numFmtId="37" fontId="28" fillId="0" borderId="4" xfId="28" applyNumberFormat="1" applyFont="1" applyFill="1" applyBorder="1" applyAlignment="1">
      <alignment horizontal="right" vertical="top"/>
    </xf>
    <xf numFmtId="0" fontId="24" fillId="37" borderId="0" xfId="0" applyFont="1" applyFill="1"/>
    <xf numFmtId="0" fontId="29" fillId="0" borderId="4" xfId="41" applyFont="1" applyBorder="1" applyAlignment="1">
      <alignment horizontal="left" vertical="top" wrapText="1"/>
    </xf>
    <xf numFmtId="0" fontId="28" fillId="0" borderId="4" xfId="41" applyFont="1" applyBorder="1" applyAlignment="1">
      <alignment horizontal="left" vertical="top" wrapText="1"/>
    </xf>
    <xf numFmtId="0" fontId="28" fillId="0" borderId="4" xfId="42" applyFont="1" applyBorder="1" applyAlignment="1">
      <alignment horizontal="left" vertical="top" wrapText="1"/>
    </xf>
    <xf numFmtId="0" fontId="28" fillId="0" borderId="4" xfId="65" applyFont="1" applyBorder="1" applyAlignment="1">
      <alignment horizontal="left" vertical="top" wrapText="1"/>
    </xf>
    <xf numFmtId="0" fontId="33" fillId="0" borderId="0" xfId="0" applyFont="1" applyAlignment="1">
      <alignment wrapText="1"/>
    </xf>
    <xf numFmtId="169" fontId="29" fillId="0" borderId="4" xfId="28" applyNumberFormat="1" applyFont="1" applyFill="1" applyBorder="1" applyAlignment="1">
      <alignment horizontal="right" vertical="top"/>
    </xf>
    <xf numFmtId="164" fontId="24" fillId="0" borderId="0" xfId="69" applyNumberFormat="1" applyFont="1"/>
    <xf numFmtId="0" fontId="31" fillId="0" borderId="4" xfId="0" quotePrefix="1" applyFont="1" applyBorder="1"/>
    <xf numFmtId="166" fontId="31" fillId="0" borderId="4" xfId="28" applyNumberFormat="1" applyFont="1" applyBorder="1" applyAlignment="1">
      <alignment horizontal="right" vertical="top"/>
    </xf>
    <xf numFmtId="169" fontId="31" fillId="0" borderId="4" xfId="28" applyNumberFormat="1" applyFont="1" applyFill="1" applyBorder="1" applyAlignment="1">
      <alignment horizontal="right" vertical="top"/>
    </xf>
    <xf numFmtId="0" fontId="47" fillId="0" borderId="0" xfId="0" applyFont="1"/>
    <xf numFmtId="169" fontId="28" fillId="0" borderId="4" xfId="28" applyNumberFormat="1" applyFont="1" applyFill="1" applyBorder="1" applyAlignment="1">
      <alignment horizontal="right" vertical="top"/>
    </xf>
    <xf numFmtId="0" fontId="28" fillId="0" borderId="4" xfId="28" applyNumberFormat="1" applyFont="1" applyFill="1" applyBorder="1" applyAlignment="1">
      <alignment horizontal="right" vertical="top"/>
    </xf>
    <xf numFmtId="170" fontId="24" fillId="0" borderId="0" xfId="0" applyNumberFormat="1" applyFont="1"/>
    <xf numFmtId="0" fontId="24" fillId="0" borderId="0" xfId="0" applyFont="1" applyAlignment="1">
      <alignment horizontal="center"/>
    </xf>
    <xf numFmtId="43" fontId="43" fillId="0" borderId="0" xfId="28" applyFont="1" applyBorder="1" applyAlignment="1">
      <alignment horizontal="right" vertical="top"/>
    </xf>
    <xf numFmtId="165" fontId="43" fillId="0" borderId="0" xfId="54" applyNumberFormat="1" applyFont="1" applyAlignment="1">
      <alignment horizontal="right" vertical="top"/>
    </xf>
    <xf numFmtId="166" fontId="24" fillId="0" borderId="4" xfId="28" quotePrefix="1" applyNumberFormat="1" applyFont="1" applyBorder="1"/>
    <xf numFmtId="165" fontId="41" fillId="0" borderId="0" xfId="54" applyNumberFormat="1" applyFont="1" applyAlignment="1">
      <alignment horizontal="right" vertical="top"/>
    </xf>
    <xf numFmtId="0" fontId="38" fillId="0" borderId="0" xfId="0" applyFont="1"/>
    <xf numFmtId="0" fontId="24" fillId="0" borderId="4" xfId="0" applyFont="1" applyBorder="1" applyAlignment="1">
      <alignment horizontal="right"/>
    </xf>
    <xf numFmtId="165" fontId="41" fillId="0" borderId="0" xfId="46" applyNumberFormat="1" applyFont="1" applyAlignment="1">
      <alignment horizontal="right" vertical="top"/>
    </xf>
    <xf numFmtId="165" fontId="41" fillId="0" borderId="0" xfId="47" applyNumberFormat="1" applyFont="1" applyAlignment="1">
      <alignment horizontal="right" vertical="top"/>
    </xf>
    <xf numFmtId="43" fontId="24" fillId="0" borderId="0" xfId="0" applyNumberFormat="1" applyFont="1"/>
    <xf numFmtId="168" fontId="24" fillId="2" borderId="4" xfId="0" applyNumberFormat="1" applyFont="1" applyFill="1" applyBorder="1"/>
    <xf numFmtId="166" fontId="24" fillId="0" borderId="4" xfId="0" applyNumberFormat="1" applyFont="1" applyBorder="1" applyAlignment="1">
      <alignment horizontal="right"/>
    </xf>
    <xf numFmtId="0" fontId="24" fillId="2" borderId="2" xfId="0" applyFont="1" applyFill="1" applyBorder="1"/>
    <xf numFmtId="0" fontId="24" fillId="2" borderId="3" xfId="0" applyFont="1" applyFill="1" applyBorder="1"/>
    <xf numFmtId="0" fontId="33" fillId="3" borderId="0" xfId="40" applyFont="1" applyFill="1" applyAlignment="1">
      <alignment horizontal="center"/>
    </xf>
    <xf numFmtId="0" fontId="33" fillId="3" borderId="0" xfId="40" applyFont="1" applyFill="1" applyAlignment="1">
      <alignment horizontal="left"/>
    </xf>
    <xf numFmtId="0" fontId="30" fillId="0" borderId="0" xfId="0" applyFont="1" applyAlignment="1">
      <alignment horizontal="center"/>
    </xf>
    <xf numFmtId="0" fontId="48" fillId="0" borderId="0" xfId="40" applyFont="1" applyAlignment="1">
      <alignment horizontal="left"/>
    </xf>
    <xf numFmtId="0" fontId="48" fillId="3" borderId="0" xfId="40" applyFont="1" applyFill="1" applyAlignment="1">
      <alignment horizontal="center"/>
    </xf>
    <xf numFmtId="0" fontId="30" fillId="0" borderId="0" xfId="35" applyFont="1" applyBorder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40" applyFont="1" applyAlignment="1">
      <alignment horizontal="left" vertical="center"/>
    </xf>
    <xf numFmtId="0" fontId="33" fillId="3" borderId="0" xfId="0" applyFont="1" applyFill="1" applyAlignment="1">
      <alignment horizontal="left"/>
    </xf>
    <xf numFmtId="0" fontId="31" fillId="0" borderId="0" xfId="40" applyFont="1" applyAlignment="1">
      <alignment horizontal="left" vertical="center"/>
    </xf>
    <xf numFmtId="0" fontId="48" fillId="0" borderId="0" xfId="40" applyFont="1" applyAlignment="1">
      <alignment horizontal="center"/>
    </xf>
    <xf numFmtId="0" fontId="28" fillId="0" borderId="0" xfId="0" applyFont="1"/>
    <xf numFmtId="0" fontId="24" fillId="0" borderId="4" xfId="0" applyFont="1" applyBorder="1" applyAlignment="1">
      <alignment horizontal="right" indent="2"/>
    </xf>
    <xf numFmtId="0" fontId="49" fillId="0" borderId="0" xfId="0" applyFont="1"/>
    <xf numFmtId="0" fontId="49" fillId="0" borderId="0" xfId="73" applyFont="1"/>
    <xf numFmtId="0" fontId="49" fillId="0" borderId="0" xfId="0" applyFont="1" applyAlignment="1">
      <alignment wrapText="1"/>
    </xf>
    <xf numFmtId="0" fontId="49" fillId="0" borderId="1" xfId="40" applyFont="1" applyBorder="1" applyAlignment="1">
      <alignment horizontal="left"/>
    </xf>
    <xf numFmtId="3" fontId="49" fillId="0" borderId="0" xfId="0" applyNumberFormat="1" applyFont="1"/>
    <xf numFmtId="0" fontId="49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39" borderId="0" xfId="0" applyFont="1" applyFill="1"/>
    <xf numFmtId="0" fontId="49" fillId="0" borderId="4" xfId="0" applyFont="1" applyBorder="1"/>
    <xf numFmtId="0" fontId="49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27" fillId="2" borderId="4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center" wrapText="1"/>
    </xf>
    <xf numFmtId="0" fontId="24" fillId="37" borderId="4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8" fillId="35" borderId="4" xfId="42" applyFont="1" applyFill="1" applyBorder="1" applyAlignment="1">
      <alignment horizontal="center" wrapText="1"/>
    </xf>
    <xf numFmtId="0" fontId="42" fillId="35" borderId="4" xfId="42" applyFont="1" applyFill="1" applyBorder="1" applyAlignment="1">
      <alignment horizontal="center" wrapText="1"/>
    </xf>
    <xf numFmtId="0" fontId="28" fillId="35" borderId="4" xfId="42" applyFont="1" applyFill="1" applyBorder="1" applyAlignment="1">
      <alignment horizontal="center" vertical="center" wrapText="1"/>
    </xf>
    <xf numFmtId="0" fontId="28" fillId="35" borderId="4" xfId="42" applyFont="1" applyFill="1" applyBorder="1" applyAlignment="1">
      <alignment horizontal="center"/>
    </xf>
    <xf numFmtId="0" fontId="29" fillId="35" borderId="4" xfId="42" applyFont="1" applyFill="1" applyBorder="1" applyAlignment="1">
      <alignment horizontal="center" vertical="top" wrapText="1"/>
    </xf>
    <xf numFmtId="0" fontId="28" fillId="35" borderId="4" xfId="64" applyFont="1" applyFill="1" applyBorder="1" applyAlignment="1">
      <alignment horizontal="center" wrapText="1"/>
    </xf>
    <xf numFmtId="0" fontId="28" fillId="35" borderId="8" xfId="64" applyFont="1" applyFill="1" applyBorder="1" applyAlignment="1">
      <alignment horizontal="center" vertical="center" wrapText="1"/>
    </xf>
    <xf numFmtId="0" fontId="28" fillId="35" borderId="9" xfId="64" applyFont="1" applyFill="1" applyBorder="1" applyAlignment="1">
      <alignment horizontal="center" vertical="center" wrapText="1"/>
    </xf>
    <xf numFmtId="0" fontId="28" fillId="35" borderId="8" xfId="64" applyFont="1" applyFill="1" applyBorder="1" applyAlignment="1">
      <alignment horizontal="center" vertical="center"/>
    </xf>
    <xf numFmtId="0" fontId="28" fillId="35" borderId="9" xfId="64" applyFont="1" applyFill="1" applyBorder="1" applyAlignment="1">
      <alignment horizontal="center" vertical="center"/>
    </xf>
    <xf numFmtId="0" fontId="28" fillId="35" borderId="4" xfId="44" applyFont="1" applyFill="1" applyBorder="1" applyAlignment="1">
      <alignment horizontal="center" wrapText="1"/>
    </xf>
    <xf numFmtId="0" fontId="28" fillId="35" borderId="4" xfId="44" applyFont="1" applyFill="1" applyBorder="1" applyAlignment="1">
      <alignment horizontal="center"/>
    </xf>
    <xf numFmtId="0" fontId="28" fillId="35" borderId="8" xfId="44" applyFont="1" applyFill="1" applyBorder="1" applyAlignment="1">
      <alignment horizontal="center" vertical="center" wrapText="1"/>
    </xf>
    <xf numFmtId="0" fontId="28" fillId="35" borderId="10" xfId="44" applyFont="1" applyFill="1" applyBorder="1" applyAlignment="1">
      <alignment horizontal="center" vertical="center" wrapText="1"/>
    </xf>
    <xf numFmtId="0" fontId="28" fillId="35" borderId="9" xfId="44" applyFont="1" applyFill="1" applyBorder="1" applyAlignment="1">
      <alignment horizontal="center" vertical="center" wrapText="1"/>
    </xf>
    <xf numFmtId="0" fontId="29" fillId="35" borderId="8" xfId="44" applyFont="1" applyFill="1" applyBorder="1" applyAlignment="1">
      <alignment horizontal="center" vertical="center" wrapText="1"/>
    </xf>
    <xf numFmtId="0" fontId="29" fillId="35" borderId="10" xfId="44" applyFont="1" applyFill="1" applyBorder="1" applyAlignment="1">
      <alignment horizontal="center" vertical="center" wrapText="1"/>
    </xf>
    <xf numFmtId="0" fontId="29" fillId="35" borderId="9" xfId="44" applyFont="1" applyFill="1" applyBorder="1" applyAlignment="1">
      <alignment horizontal="center" vertical="center" wrapText="1"/>
    </xf>
    <xf numFmtId="0" fontId="42" fillId="35" borderId="4" xfId="43" applyFont="1" applyFill="1" applyBorder="1" applyAlignment="1">
      <alignment horizontal="left" wrapText="1"/>
    </xf>
    <xf numFmtId="0" fontId="28" fillId="35" borderId="4" xfId="43" applyFont="1" applyFill="1" applyBorder="1" applyAlignment="1">
      <alignment horizontal="left" wrapText="1"/>
    </xf>
    <xf numFmtId="0" fontId="29" fillId="36" borderId="5" xfId="45" applyFont="1" applyFill="1" applyBorder="1" applyAlignment="1">
      <alignment horizontal="left" vertical="top" wrapText="1"/>
    </xf>
    <xf numFmtId="0" fontId="29" fillId="36" borderId="6" xfId="45" applyFont="1" applyFill="1" applyBorder="1" applyAlignment="1">
      <alignment horizontal="left" vertical="top" wrapText="1"/>
    </xf>
    <xf numFmtId="0" fontId="29" fillId="36" borderId="7" xfId="45" applyFont="1" applyFill="1" applyBorder="1" applyAlignment="1">
      <alignment horizontal="left" vertical="top" wrapText="1"/>
    </xf>
    <xf numFmtId="0" fontId="49" fillId="0" borderId="0" xfId="0" applyFont="1" applyAlignment="1">
      <alignment horizontal="center" wrapText="1"/>
    </xf>
    <xf numFmtId="0" fontId="28" fillId="35" borderId="4" xfId="45" applyFont="1" applyFill="1" applyBorder="1" applyAlignment="1">
      <alignment horizontal="center" wrapText="1"/>
    </xf>
    <xf numFmtId="0" fontId="28" fillId="35" borderId="4" xfId="45" applyFont="1" applyFill="1" applyBorder="1" applyAlignment="1">
      <alignment horizontal="center" vertical="center" wrapText="1"/>
    </xf>
    <xf numFmtId="0" fontId="28" fillId="35" borderId="4" xfId="45" applyFont="1" applyFill="1" applyBorder="1" applyAlignment="1">
      <alignment horizontal="center" vertical="center"/>
    </xf>
    <xf numFmtId="0" fontId="29" fillId="35" borderId="4" xfId="45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wrapText="1"/>
    </xf>
    <xf numFmtId="0" fontId="31" fillId="2" borderId="4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/>
    </xf>
    <xf numFmtId="0" fontId="40" fillId="2" borderId="10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/>
    </xf>
    <xf numFmtId="0" fontId="24" fillId="35" borderId="5" xfId="0" applyFont="1" applyFill="1" applyBorder="1" applyAlignment="1">
      <alignment horizontal="center"/>
    </xf>
    <xf numFmtId="0" fontId="24" fillId="35" borderId="6" xfId="0" applyFont="1" applyFill="1" applyBorder="1" applyAlignment="1">
      <alignment horizontal="center"/>
    </xf>
    <xf numFmtId="0" fontId="24" fillId="35" borderId="7" xfId="0" applyFont="1" applyFill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center"/>
    </xf>
    <xf numFmtId="0" fontId="45" fillId="2" borderId="9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4" fillId="36" borderId="4" xfId="0" applyFont="1" applyFill="1" applyBorder="1" applyAlignment="1">
      <alignment horizontal="center"/>
    </xf>
    <xf numFmtId="166" fontId="24" fillId="36" borderId="4" xfId="28" applyNumberFormat="1" applyFont="1" applyFill="1" applyBorder="1" applyAlignment="1">
      <alignment horizontal="center" vertical="center"/>
    </xf>
    <xf numFmtId="0" fontId="42" fillId="35" borderId="4" xfId="0" applyFont="1" applyFill="1" applyBorder="1" applyAlignment="1">
      <alignment horizontal="center"/>
    </xf>
    <xf numFmtId="0" fontId="28" fillId="35" borderId="4" xfId="0" applyFont="1" applyFill="1" applyBorder="1" applyAlignment="1">
      <alignment horizontal="center" vertical="center"/>
    </xf>
    <xf numFmtId="0" fontId="24" fillId="35" borderId="4" xfId="0" applyFont="1" applyFill="1" applyBorder="1" applyAlignment="1">
      <alignment horizontal="center"/>
    </xf>
    <xf numFmtId="0" fontId="26" fillId="35" borderId="4" xfId="0" applyFont="1" applyFill="1" applyBorder="1" applyAlignment="1">
      <alignment horizontal="center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35" borderId="5" xfId="0" applyFont="1" applyFill="1" applyBorder="1" applyAlignment="1">
      <alignment horizontal="center" wrapText="1"/>
    </xf>
    <xf numFmtId="0" fontId="24" fillId="35" borderId="6" xfId="0" applyFont="1" applyFill="1" applyBorder="1" applyAlignment="1">
      <alignment horizontal="center" wrapText="1"/>
    </xf>
    <xf numFmtId="0" fontId="24" fillId="35" borderId="7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4" fillId="35" borderId="4" xfId="0" applyFont="1" applyFill="1" applyBorder="1" applyAlignment="1">
      <alignment horizontal="center"/>
    </xf>
    <xf numFmtId="0" fontId="49" fillId="0" borderId="0" xfId="0" applyFont="1" applyAlignment="1">
      <alignment horizontal="left" wrapText="1"/>
    </xf>
    <xf numFmtId="0" fontId="42" fillId="2" borderId="8" xfId="0" applyFont="1" applyFill="1" applyBorder="1" applyAlignment="1">
      <alignment horizontal="center" wrapText="1"/>
    </xf>
    <xf numFmtId="0" fontId="42" fillId="2" borderId="10" xfId="0" applyFont="1" applyFill="1" applyBorder="1" applyAlignment="1">
      <alignment horizontal="center" wrapText="1"/>
    </xf>
    <xf numFmtId="0" fontId="42" fillId="2" borderId="9" xfId="0" applyFont="1" applyFill="1" applyBorder="1" applyAlignment="1">
      <alignment horizontal="center" wrapText="1"/>
    </xf>
    <xf numFmtId="0" fontId="28" fillId="2" borderId="8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35" borderId="4" xfId="56" applyFont="1" applyFill="1" applyBorder="1" applyAlignment="1">
      <alignment horizontal="center" wrapText="1"/>
    </xf>
    <xf numFmtId="0" fontId="43" fillId="35" borderId="8" xfId="56" applyFont="1" applyFill="1" applyBorder="1" applyAlignment="1">
      <alignment horizontal="center" vertical="center" wrapText="1"/>
    </xf>
    <xf numFmtId="0" fontId="43" fillId="35" borderId="9" xfId="56" applyFont="1" applyFill="1" applyBorder="1" applyAlignment="1">
      <alignment horizontal="center" vertical="center" wrapText="1"/>
    </xf>
    <xf numFmtId="0" fontId="41" fillId="35" borderId="8" xfId="57" applyFont="1" applyFill="1" applyBorder="1" applyAlignment="1">
      <alignment horizontal="center" wrapText="1"/>
    </xf>
    <xf numFmtId="0" fontId="41" fillId="35" borderId="10" xfId="57" applyFont="1" applyFill="1" applyBorder="1" applyAlignment="1">
      <alignment horizontal="center" wrapText="1"/>
    </xf>
    <xf numFmtId="0" fontId="41" fillId="35" borderId="9" xfId="57" applyFont="1" applyFill="1" applyBorder="1" applyAlignment="1">
      <alignment horizontal="center" wrapText="1"/>
    </xf>
    <xf numFmtId="0" fontId="28" fillId="35" borderId="4" xfId="57" applyFont="1" applyFill="1" applyBorder="1" applyAlignment="1">
      <alignment horizontal="center" wrapText="1"/>
    </xf>
    <xf numFmtId="0" fontId="4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7" fillId="35" borderId="4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35" borderId="8" xfId="0" applyFont="1" applyFill="1" applyBorder="1" applyAlignment="1">
      <alignment horizontal="center" vertical="center"/>
    </xf>
    <xf numFmtId="0" fontId="27" fillId="35" borderId="9" xfId="0" applyFont="1" applyFill="1" applyBorder="1" applyAlignment="1">
      <alignment horizontal="center" vertical="center"/>
    </xf>
    <xf numFmtId="0" fontId="27" fillId="35" borderId="4" xfId="0" applyFont="1" applyFill="1" applyBorder="1" applyAlignment="1">
      <alignment horizontal="center" vertical="center"/>
    </xf>
    <xf numFmtId="0" fontId="27" fillId="36" borderId="4" xfId="0" applyFont="1" applyFill="1" applyBorder="1" applyAlignment="1">
      <alignment horizontal="center" wrapText="1"/>
    </xf>
    <xf numFmtId="0" fontId="28" fillId="0" borderId="4" xfId="46" applyFont="1" applyBorder="1" applyAlignment="1">
      <alignment horizontal="left" vertical="top" wrapText="1"/>
    </xf>
    <xf numFmtId="0" fontId="25" fillId="36" borderId="4" xfId="40" applyFont="1" applyFill="1" applyBorder="1" applyAlignment="1">
      <alignment horizontal="center"/>
    </xf>
    <xf numFmtId="0" fontId="29" fillId="36" borderId="4" xfId="46" applyFont="1" applyFill="1" applyBorder="1" applyAlignment="1">
      <alignment horizontal="center" vertical="center" wrapText="1"/>
    </xf>
    <xf numFmtId="0" fontId="49" fillId="0" borderId="0" xfId="0" applyFont="1" applyAlignment="1">
      <alignment wrapText="1"/>
    </xf>
    <xf numFmtId="0" fontId="32" fillId="2" borderId="4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 vertical="top"/>
    </xf>
    <xf numFmtId="0" fontId="40" fillId="2" borderId="5" xfId="0" applyFont="1" applyFill="1" applyBorder="1" applyAlignment="1">
      <alignment horizontal="center" vertical="top" wrapText="1"/>
    </xf>
    <xf numFmtId="0" fontId="40" fillId="2" borderId="6" xfId="0" applyFont="1" applyFill="1" applyBorder="1" applyAlignment="1">
      <alignment horizontal="center" vertical="top" wrapText="1"/>
    </xf>
    <xf numFmtId="0" fontId="40" fillId="2" borderId="7" xfId="0" applyFont="1" applyFill="1" applyBorder="1" applyAlignment="1">
      <alignment horizontal="center" vertical="top" wrapText="1"/>
    </xf>
    <xf numFmtId="0" fontId="40" fillId="35" borderId="5" xfId="0" applyFont="1" applyFill="1" applyBorder="1" applyAlignment="1">
      <alignment horizontal="center" vertical="top" wrapText="1"/>
    </xf>
    <xf numFmtId="0" fontId="40" fillId="35" borderId="6" xfId="0" applyFont="1" applyFill="1" applyBorder="1" applyAlignment="1">
      <alignment horizontal="center" vertical="top" wrapText="1"/>
    </xf>
    <xf numFmtId="0" fontId="40" fillId="35" borderId="7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/>
    </xf>
    <xf numFmtId="0" fontId="38" fillId="0" borderId="0" xfId="0" applyFont="1" applyAlignment="1">
      <alignment horizontal="left" wrapText="1"/>
    </xf>
    <xf numFmtId="0" fontId="25" fillId="35" borderId="5" xfId="0" applyFont="1" applyFill="1" applyBorder="1" applyAlignment="1">
      <alignment horizontal="center" wrapText="1"/>
    </xf>
    <xf numFmtId="0" fontId="25" fillId="35" borderId="6" xfId="0" applyFont="1" applyFill="1" applyBorder="1" applyAlignment="1">
      <alignment horizontal="center" wrapText="1"/>
    </xf>
    <xf numFmtId="0" fontId="25" fillId="35" borderId="7" xfId="0" applyFont="1" applyFill="1" applyBorder="1" applyAlignment="1">
      <alignment horizontal="center" wrapText="1"/>
    </xf>
    <xf numFmtId="0" fontId="25" fillId="35" borderId="8" xfId="0" applyFont="1" applyFill="1" applyBorder="1" applyAlignment="1">
      <alignment horizontal="center" wrapText="1"/>
    </xf>
    <xf numFmtId="0" fontId="25" fillId="35" borderId="9" xfId="0" applyFont="1" applyFill="1" applyBorder="1" applyAlignment="1">
      <alignment horizontal="center" wrapText="1"/>
    </xf>
    <xf numFmtId="0" fontId="24" fillId="35" borderId="5" xfId="0" quotePrefix="1" applyFont="1" applyFill="1" applyBorder="1" applyAlignment="1">
      <alignment horizontal="center"/>
    </xf>
    <xf numFmtId="0" fontId="24" fillId="35" borderId="6" xfId="0" quotePrefix="1" applyFont="1" applyFill="1" applyBorder="1" applyAlignment="1">
      <alignment horizontal="center"/>
    </xf>
    <xf numFmtId="0" fontId="24" fillId="35" borderId="7" xfId="0" quotePrefix="1" applyFont="1" applyFill="1" applyBorder="1" applyAlignment="1">
      <alignment horizontal="center"/>
    </xf>
    <xf numFmtId="166" fontId="24" fillId="0" borderId="8" xfId="28" applyNumberFormat="1" applyFont="1" applyBorder="1" applyAlignment="1">
      <alignment horizontal="left" vertical="top"/>
    </xf>
    <xf numFmtId="166" fontId="24" fillId="0" borderId="9" xfId="28" applyNumberFormat="1" applyFont="1" applyBorder="1" applyAlignment="1">
      <alignment horizontal="left" vertical="top"/>
    </xf>
    <xf numFmtId="0" fontId="24" fillId="0" borderId="4" xfId="0" applyFont="1" applyBorder="1" applyAlignment="1">
      <alignment horizontal="center" vertical="top" wrapText="1"/>
    </xf>
    <xf numFmtId="0" fontId="28" fillId="2" borderId="4" xfId="0" applyFont="1" applyFill="1" applyBorder="1" applyAlignment="1">
      <alignment horizontal="center"/>
    </xf>
    <xf numFmtId="0" fontId="24" fillId="35" borderId="4" xfId="0" applyFont="1" applyFill="1" applyBorder="1" applyAlignment="1">
      <alignment horizontal="center" wrapText="1"/>
    </xf>
    <xf numFmtId="0" fontId="24" fillId="0" borderId="4" xfId="0" applyFont="1" applyBorder="1" applyAlignment="1">
      <alignment wrapText="1"/>
    </xf>
    <xf numFmtId="0" fontId="29" fillId="2" borderId="4" xfId="0" applyFont="1" applyFill="1" applyBorder="1" applyAlignment="1">
      <alignment horizontal="center"/>
    </xf>
    <xf numFmtId="0" fontId="27" fillId="35" borderId="4" xfId="0" applyFont="1" applyFill="1" applyBorder="1" applyAlignment="1">
      <alignment horizontal="left" vertical="center"/>
    </xf>
    <xf numFmtId="0" fontId="24" fillId="35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left" wrapText="1"/>
    </xf>
    <xf numFmtId="0" fontId="24" fillId="35" borderId="8" xfId="0" applyFont="1" applyFill="1" applyBorder="1" applyAlignment="1">
      <alignment horizontal="center"/>
    </xf>
    <xf numFmtId="0" fontId="24" fillId="35" borderId="9" xfId="0" applyFont="1" applyFill="1" applyBorder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34" fillId="38" borderId="8" xfId="0" applyFont="1" applyFill="1" applyBorder="1" applyAlignment="1">
      <alignment horizontal="center" textRotation="90"/>
    </xf>
    <xf numFmtId="0" fontId="34" fillId="38" borderId="9" xfId="0" applyFont="1" applyFill="1" applyBorder="1" applyAlignment="1">
      <alignment horizontal="center" textRotation="90"/>
    </xf>
    <xf numFmtId="0" fontId="27" fillId="38" borderId="4" xfId="0" applyFont="1" applyFill="1" applyBorder="1" applyAlignment="1">
      <alignment horizontal="center"/>
    </xf>
    <xf numFmtId="0" fontId="24" fillId="38" borderId="4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0" fontId="48" fillId="0" borderId="0" xfId="40" applyFont="1" applyAlignment="1">
      <alignment horizontal="left" vertical="center" wrapText="1"/>
    </xf>
  </cellXfs>
  <cellStyles count="7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 3" xfId="73" xr:uid="{DFE51F4E-729F-48CF-BB88-0AE943CF2A1F}"/>
    <cellStyle name="Normal_Sheet1" xfId="41" xr:uid="{00000000-0005-0000-0000-000029000000}"/>
    <cellStyle name="Normal_Sheet2" xfId="42" xr:uid="{00000000-0005-0000-0000-00002A000000}"/>
    <cellStyle name="Normal_Sheet4" xfId="43" xr:uid="{00000000-0005-0000-0000-00002B000000}"/>
    <cellStyle name="Normal_Sheet5" xfId="44" xr:uid="{00000000-0005-0000-0000-00002C000000}"/>
    <cellStyle name="Normal_Sheet6" xfId="45" xr:uid="{00000000-0005-0000-0000-00002D000000}"/>
    <cellStyle name="Normal_Table 1" xfId="46" xr:uid="{00000000-0005-0000-0000-00002E000000}"/>
    <cellStyle name="Normal_Table 1_1 2" xfId="47" xr:uid="{00000000-0005-0000-0000-00002F000000}"/>
    <cellStyle name="Normal_Table 11" xfId="48" xr:uid="{00000000-0005-0000-0000-000030000000}"/>
    <cellStyle name="Normal_Table 12" xfId="49" xr:uid="{00000000-0005-0000-0000-000031000000}"/>
    <cellStyle name="Normal_Table 13-14" xfId="50" xr:uid="{00000000-0005-0000-0000-000032000000}"/>
    <cellStyle name="Normal_Table 17-18" xfId="51" xr:uid="{00000000-0005-0000-0000-000033000000}"/>
    <cellStyle name="Normal_Table 18" xfId="52" xr:uid="{00000000-0005-0000-0000-000034000000}"/>
    <cellStyle name="Normal_Table 19" xfId="53" xr:uid="{00000000-0005-0000-0000-000035000000}"/>
    <cellStyle name="Normal_Table 2-3 2" xfId="54" xr:uid="{00000000-0005-0000-0000-000036000000}"/>
    <cellStyle name="Normal_Table 24" xfId="55" xr:uid="{00000000-0005-0000-0000-000037000000}"/>
    <cellStyle name="Normal_Table 26" xfId="56" xr:uid="{00000000-0005-0000-0000-000038000000}"/>
    <cellStyle name="Normal_Table 27" xfId="57" xr:uid="{00000000-0005-0000-0000-000039000000}"/>
    <cellStyle name="Normal_Table 29" xfId="58" xr:uid="{00000000-0005-0000-0000-00003A000000}"/>
    <cellStyle name="Normal_Table 30" xfId="59" xr:uid="{00000000-0005-0000-0000-00003B000000}"/>
    <cellStyle name="Normal_Table 32" xfId="60" xr:uid="{00000000-0005-0000-0000-00003C000000}"/>
    <cellStyle name="Normal_Table 35-36" xfId="61" xr:uid="{00000000-0005-0000-0000-00003D000000}"/>
    <cellStyle name="Normal_Table 37-38_1" xfId="62" xr:uid="{00000000-0005-0000-0000-00003E000000}"/>
    <cellStyle name="Normal_Table 39-40 2" xfId="63" xr:uid="{00000000-0005-0000-0000-00003F000000}"/>
    <cellStyle name="Normal_Table 6" xfId="64" xr:uid="{00000000-0005-0000-0000-000040000000}"/>
    <cellStyle name="Normal_Table 6-7_1" xfId="65" xr:uid="{00000000-0005-0000-0000-000041000000}"/>
    <cellStyle name="Normal_Table 9-10" xfId="66" xr:uid="{00000000-0005-0000-0000-000042000000}"/>
    <cellStyle name="Note" xfId="67" builtinId="10" customBuiltin="1"/>
    <cellStyle name="Output" xfId="68" builtinId="21" customBuiltin="1"/>
    <cellStyle name="Percent" xfId="69" builtinId="5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80"/>
  <sheetViews>
    <sheetView tabSelected="1" view="pageBreakPreview" zoomScale="90" zoomScaleNormal="100" zoomScaleSheetLayoutView="90" workbookViewId="0">
      <selection activeCell="B6" sqref="B6"/>
    </sheetView>
  </sheetViews>
  <sheetFormatPr defaultRowHeight="14.5" x14ac:dyDescent="0.35"/>
  <cols>
    <col min="1" max="1" width="6" style="1" customWidth="1"/>
    <col min="2" max="2" width="134.54296875" style="1" customWidth="1"/>
    <col min="3" max="16384" width="8.7265625" style="1"/>
  </cols>
  <sheetData>
    <row r="1" spans="1:2" s="238" customFormat="1" ht="23.5" x14ac:dyDescent="0.55000000000000004">
      <c r="A1" s="248" t="s">
        <v>135</v>
      </c>
      <c r="B1" s="248"/>
    </row>
    <row r="2" spans="1:2" ht="16" x14ac:dyDescent="0.4">
      <c r="A2" s="225"/>
      <c r="B2" s="226" t="s">
        <v>131</v>
      </c>
    </row>
    <row r="3" spans="1:2" ht="16" x14ac:dyDescent="0.4">
      <c r="A3" s="227">
        <v>1</v>
      </c>
      <c r="B3" s="228" t="str">
        <f>'Table 1'!A1</f>
        <v>Table 1. Summary labour force indicators, RLFS 2023</v>
      </c>
    </row>
    <row r="4" spans="1:2" ht="16" x14ac:dyDescent="0.4">
      <c r="A4" s="229"/>
      <c r="B4" s="226" t="s">
        <v>132</v>
      </c>
    </row>
    <row r="5" spans="1:2" ht="16" x14ac:dyDescent="0.4">
      <c r="A5" s="227">
        <v>2</v>
      </c>
      <c r="B5" s="228" t="str">
        <f>'Table 2-3'!A1</f>
        <v>Table 2. Population by sex, age group and urban/rural area, RLFS 2023</v>
      </c>
    </row>
    <row r="6" spans="1:2" ht="16" x14ac:dyDescent="0.4">
      <c r="A6" s="227">
        <f>1+A5</f>
        <v>3</v>
      </c>
      <c r="B6" s="228" t="str">
        <f>'Table 2-3'!A23</f>
        <v>Table 3. Households by household size, sex of head of household and urban/rural area, RLFS 2023</v>
      </c>
    </row>
    <row r="7" spans="1:2" ht="16" x14ac:dyDescent="0.4">
      <c r="A7" s="230">
        <f>1+A6</f>
        <v>4</v>
      </c>
      <c r="B7" s="228" t="str">
        <f>'Table 4-5'!A1</f>
        <v>Table 4. Disabled persons by sex, age group, urban/rural area and type of disability, RLFS 2023</v>
      </c>
    </row>
    <row r="8" spans="1:2" ht="16" x14ac:dyDescent="0.4">
      <c r="A8" s="227">
        <f>1+A7</f>
        <v>5</v>
      </c>
      <c r="B8" s="228" t="str">
        <f>'Table 4-5'!A13</f>
        <v>Table 5. Disabled working age persons by labour force status and type of disability, RLFS 2023</v>
      </c>
    </row>
    <row r="9" spans="1:2" ht="16" x14ac:dyDescent="0.4">
      <c r="A9" s="229"/>
      <c r="B9" s="226" t="s">
        <v>3</v>
      </c>
    </row>
    <row r="10" spans="1:2" ht="16" x14ac:dyDescent="0.4">
      <c r="A10" s="230">
        <f>1+A8</f>
        <v>6</v>
      </c>
      <c r="B10" s="228" t="str">
        <f>'Table 6-7'!A1</f>
        <v>Table 6:  Population 16 years old and over by education status and urban/rural area, RLFS 2023</v>
      </c>
    </row>
    <row r="11" spans="1:2" ht="16" x14ac:dyDescent="0.4">
      <c r="A11" s="227">
        <f>1+A10</f>
        <v>7</v>
      </c>
      <c r="B11" s="228" t="str">
        <f>'Table 6-7'!A8</f>
        <v>Table 7: Population 16 years old and over by sex, level of educational attainment and urban/rural area, RLFS 2023</v>
      </c>
    </row>
    <row r="12" spans="1:2" ht="16" x14ac:dyDescent="0.4">
      <c r="A12" s="227">
        <f>1+A11</f>
        <v>8</v>
      </c>
      <c r="B12" s="228" t="str">
        <f>'Table 8'!A1</f>
        <v>Table 8: Population 16 years old and over with respective field of education by sex, urban/rural area, RLFS 2023</v>
      </c>
    </row>
    <row r="13" spans="1:2" ht="16" x14ac:dyDescent="0.4">
      <c r="A13" s="227">
        <f>1+A12</f>
        <v>9</v>
      </c>
      <c r="B13" s="231" t="str">
        <f>'Table 9-10'!B1</f>
        <v>Table 9: Population 16 years old and over in trade/attended or training courses by sex, duration of training, and urban/rural area, RLFS 2023</v>
      </c>
    </row>
    <row r="14" spans="1:2" ht="16" x14ac:dyDescent="0.4">
      <c r="A14" s="227">
        <f>1+A13</f>
        <v>10</v>
      </c>
      <c r="B14" s="231" t="str">
        <f>'Table 9-10'!B13</f>
        <v>Table 10: Population 16 years old in/attended trade and technical training  by sex, technical skills, and urban/rural area, RLFS 2023</v>
      </c>
    </row>
    <row r="15" spans="1:2" ht="32" x14ac:dyDescent="0.4">
      <c r="A15" s="227">
        <f>1+A14</f>
        <v>11</v>
      </c>
      <c r="B15" s="397" t="str">
        <f>'Table 11'!B1:I1</f>
        <v>Table 11: Population 16 years old and over who received trade and technical training by sex, place of the training, main sponsor, Outcome of the Traning and urban/rural area, RLFS 2023</v>
      </c>
    </row>
    <row r="16" spans="1:2" ht="16" x14ac:dyDescent="0.4">
      <c r="A16" s="229"/>
      <c r="B16" s="226" t="s">
        <v>133</v>
      </c>
    </row>
    <row r="17" spans="1:5" ht="16" x14ac:dyDescent="0.35">
      <c r="A17" s="227">
        <f>1+A15</f>
        <v>12</v>
      </c>
      <c r="B17" s="232" t="str">
        <f>'Table 12'!B1</f>
        <v>Table 12. Population 16 years old and over by labour force status, sex, age group, and urban/rural area, RLFS 2023</v>
      </c>
    </row>
    <row r="18" spans="1:5" ht="16" x14ac:dyDescent="0.35">
      <c r="A18" s="230">
        <f>1+A17</f>
        <v>13</v>
      </c>
      <c r="B18" s="232" t="str">
        <f>'Table 13-14'!A1</f>
        <v>Table 13. Population 16 years old and over by labour force status, sex, educational attainment, and urban/rural area, RLFS 2023</v>
      </c>
    </row>
    <row r="19" spans="1:5" ht="16" x14ac:dyDescent="0.35">
      <c r="A19" s="230">
        <f>1+A18</f>
        <v>14</v>
      </c>
      <c r="B19" s="232" t="str">
        <f>'Table 13-14'!A14</f>
        <v>Table 14. Population 16 years old and over by labour force status, sex, marital status, and urban/rural area, RLFS 2023</v>
      </c>
    </row>
    <row r="20" spans="1:5" ht="16" x14ac:dyDescent="0.4">
      <c r="A20" s="229"/>
      <c r="B20" s="226" t="s">
        <v>134</v>
      </c>
    </row>
    <row r="21" spans="1:5" ht="16" x14ac:dyDescent="0.35">
      <c r="A21" s="227">
        <f>1+A19</f>
        <v>15</v>
      </c>
      <c r="B21" s="232" t="str">
        <f>'Table 15-16 '!A1</f>
        <v>Table 15. Employed population by sex, age group, and urban/rural area, RLFS 2023</v>
      </c>
    </row>
    <row r="22" spans="1:5" ht="16" x14ac:dyDescent="0.35">
      <c r="A22" s="227">
        <f>1+A21</f>
        <v>16</v>
      </c>
      <c r="B22" s="232" t="str">
        <f>'Table 15-16 '!A21</f>
        <v>Table 16. Employed population by sex, occupation group, and urban/rural area, RLFS 2023</v>
      </c>
    </row>
    <row r="23" spans="1:5" ht="16" x14ac:dyDescent="0.35">
      <c r="A23" s="227">
        <f t="shared" ref="A23:A29" si="0">1+A22</f>
        <v>17</v>
      </c>
      <c r="B23" s="232" t="str">
        <f>'Table 17-18'!A1</f>
        <v>Table 17. Employed population by sex, current education attendance, and urban/rural area, RLFS 2023</v>
      </c>
      <c r="E23" s="196"/>
    </row>
    <row r="24" spans="1:5" ht="16" x14ac:dyDescent="0.35">
      <c r="A24" s="227">
        <f t="shared" si="0"/>
        <v>18</v>
      </c>
      <c r="B24" s="232" t="str">
        <f>'Table 17-18'!A10</f>
        <v>Table 18. Employed population by sex, educational attainment, and urban/rural area, RLFS 2023</v>
      </c>
    </row>
    <row r="25" spans="1:5" ht="16" x14ac:dyDescent="0.35">
      <c r="A25" s="227">
        <f t="shared" si="0"/>
        <v>19</v>
      </c>
      <c r="B25" s="232" t="str">
        <f>'Table 19 '!A1</f>
        <v>Table 19. Employed population by sex, occupation group and level of educational attainment, RLFS 2023</v>
      </c>
    </row>
    <row r="26" spans="1:5" ht="16" x14ac:dyDescent="0.35">
      <c r="A26" s="227">
        <f t="shared" si="0"/>
        <v>20</v>
      </c>
      <c r="B26" s="232" t="str">
        <f>'Table 20'!A1</f>
        <v>Table 20. Employed population by sex, branch of economic activity, and urban/rural area, RLFS 2023</v>
      </c>
    </row>
    <row r="27" spans="1:5" ht="16" x14ac:dyDescent="0.35">
      <c r="A27" s="227">
        <f t="shared" si="0"/>
        <v>21</v>
      </c>
      <c r="B27" s="232" t="str">
        <f>'Table 21'!A1</f>
        <v>Table 21. Employed population by sex, branch of economic activity and level of educational attainment, RLFS 2023</v>
      </c>
    </row>
    <row r="28" spans="1:5" ht="16" x14ac:dyDescent="0.35">
      <c r="A28" s="227">
        <f t="shared" si="0"/>
        <v>22</v>
      </c>
      <c r="B28" s="232" t="str">
        <f>'Table 22-23-24'!A1</f>
        <v>Table 22. Employed population by sex, status in employment, and urban/rural area, RLFS 2023</v>
      </c>
    </row>
    <row r="29" spans="1:5" ht="16" x14ac:dyDescent="0.35">
      <c r="A29" s="227">
        <f t="shared" si="0"/>
        <v>23</v>
      </c>
      <c r="B29" s="232" t="str">
        <f>'Table 22-23-24'!A13</f>
        <v>Table 23. Employed population by sex, hours usually worked per week at all jobs, and urban/rural area, RLFS 2023</v>
      </c>
    </row>
    <row r="30" spans="1:5" ht="16" x14ac:dyDescent="0.35">
      <c r="A30" s="227">
        <f>1+A29</f>
        <v>24</v>
      </c>
      <c r="B30" s="232" t="str">
        <f>'Table 22-23-24'!A26</f>
        <v>Table 24. Employees by sex, duration of employment contract at main job and urban/rural area, RLFS 2023</v>
      </c>
    </row>
    <row r="31" spans="1:5" ht="16" x14ac:dyDescent="0.35">
      <c r="A31" s="227">
        <f>1+A30</f>
        <v>25</v>
      </c>
      <c r="B31" s="232" t="str">
        <f>'Table 25'!A1</f>
        <v>Table 25. Employed population by sex, formal/informal sector employmenmt, status in employment at main job and urban/rural area, RLFS 2023</v>
      </c>
    </row>
    <row r="32" spans="1:5" ht="16" x14ac:dyDescent="0.4">
      <c r="A32" s="226"/>
      <c r="B32" s="226" t="s">
        <v>197</v>
      </c>
    </row>
    <row r="33" spans="1:2" ht="16" x14ac:dyDescent="0.4">
      <c r="A33" s="227">
        <f>1+A31</f>
        <v>26</v>
      </c>
      <c r="B33" s="228" t="str">
        <f>'Table 26'!A1</f>
        <v>Table 26. Formal and informal employment by sex, branch of economic activity, RLFS 2023</v>
      </c>
    </row>
    <row r="34" spans="1:2" ht="16" x14ac:dyDescent="0.35">
      <c r="A34" s="227">
        <f>1+A33</f>
        <v>27</v>
      </c>
      <c r="B34" s="232" t="str">
        <f>'Table 27'!A1</f>
        <v>Table 27. Formal and informal Sector by sex, branch of economic activity, RLFS 2023</v>
      </c>
    </row>
    <row r="35" spans="1:2" ht="16" x14ac:dyDescent="0.35">
      <c r="A35" s="227">
        <f>1+A34</f>
        <v>28</v>
      </c>
      <c r="B35" s="232" t="str">
        <f>'Table 28'!A1</f>
        <v>Table 28. Average number of hours usually worked per week at main job by sex, branch of economic activity, urban/rural area, RLFS 2021</v>
      </c>
    </row>
    <row r="36" spans="1:2" ht="16" x14ac:dyDescent="0.4">
      <c r="A36" s="229"/>
      <c r="B36" s="233" t="s">
        <v>198</v>
      </c>
    </row>
    <row r="37" spans="1:2" ht="16" x14ac:dyDescent="0.35">
      <c r="A37" s="227">
        <f>1+A35</f>
        <v>29</v>
      </c>
      <c r="B37" s="232" t="str">
        <f>'Table 29'!A1</f>
        <v>Table 29. Average monthly cash income from employment of employees at main job by sex, age group, level of educational attainment,occupation group and urban/rural area, RLFS 2023</v>
      </c>
    </row>
    <row r="38" spans="1:2" x14ac:dyDescent="0.35">
      <c r="A38" s="227">
        <f>1+A37</f>
        <v>30</v>
      </c>
      <c r="B38" s="234" t="str">
        <f>'Table 30'!A1</f>
        <v>Table 30. Median  monthly cash income from employment of employees at main job by sex, age group, level of educational attainment,occupation group and urban/rural area, RLFS 2023</v>
      </c>
    </row>
    <row r="39" spans="1:2" x14ac:dyDescent="0.35">
      <c r="A39" s="227">
        <f>1+A38</f>
        <v>31</v>
      </c>
      <c r="B39" s="234" t="str">
        <f>'Table 31-32'!A1</f>
        <v>Table 31.  Size distribution of monthly cash income from employment of employees at main job by sex and urban/rural area, RLFS 2023</v>
      </c>
    </row>
    <row r="40" spans="1:2" x14ac:dyDescent="0.35">
      <c r="A40" s="227">
        <f>1+A39</f>
        <v>32</v>
      </c>
      <c r="B40" s="234" t="str">
        <f>'Table 31-32'!A15</f>
        <v>Table 32.  Median/Mean cash income from employment of employees at main job by Quintiles, sex and urban/rural area, RLFS 2023</v>
      </c>
    </row>
    <row r="41" spans="1:2" ht="16" x14ac:dyDescent="0.4">
      <c r="A41" s="229"/>
      <c r="B41" s="226" t="s">
        <v>196</v>
      </c>
    </row>
    <row r="42" spans="1:2" ht="16" x14ac:dyDescent="0.4">
      <c r="A42" s="235">
        <f>1+A40</f>
        <v>33</v>
      </c>
      <c r="B42" s="232" t="str">
        <f>'Table 33'!A1</f>
        <v>Table 33. Youth and Young Population by sex, and residential area, RLFS 2023</v>
      </c>
    </row>
    <row r="43" spans="1:2" ht="16" x14ac:dyDescent="0.4">
      <c r="A43" s="235">
        <f>1+A42</f>
        <v>34</v>
      </c>
      <c r="B43" s="232" t="str">
        <f>'Table 34'!A1</f>
        <v>Table 34. Young population 16–30 years old by sex, level of educational attainment, labour force status and urban/rural area, RLFS 2023</v>
      </c>
    </row>
    <row r="44" spans="1:2" ht="16" x14ac:dyDescent="0.35">
      <c r="A44" s="227">
        <f>1+A43</f>
        <v>35</v>
      </c>
      <c r="B44" s="232" t="str">
        <f>'Table 35-36'!A1</f>
        <v>Table 35. Youth Unemployed by sex, duration of seeking employment, and urban/rural area, RLFS 2023</v>
      </c>
    </row>
    <row r="45" spans="1:2" ht="16" x14ac:dyDescent="0.35">
      <c r="A45" s="227">
        <f>1+A44</f>
        <v>36</v>
      </c>
      <c r="B45" s="232" t="str">
        <f>'Table 35-36'!A12</f>
        <v>Table 36. Young Unemployed by sex, duration of seeking employment, and urban/rural area, RLFS 2023</v>
      </c>
    </row>
    <row r="46" spans="1:2" ht="16" x14ac:dyDescent="0.35">
      <c r="A46" s="227">
        <f>1+A45</f>
        <v>37</v>
      </c>
      <c r="B46" s="232" t="str">
        <f>'Table 37 '!A1</f>
        <v>Table 37.Youth not in employment and not currently in education or training by sex, age group, and urban/rural area, RLFS 2023</v>
      </c>
    </row>
    <row r="47" spans="1:2" ht="16" x14ac:dyDescent="0.4">
      <c r="A47" s="229"/>
      <c r="B47" s="233" t="s">
        <v>216</v>
      </c>
    </row>
    <row r="48" spans="1:2" ht="16" x14ac:dyDescent="0.4">
      <c r="A48" s="235">
        <f>1+A46</f>
        <v>38</v>
      </c>
      <c r="B48" s="232" t="str">
        <f>'Table 38-39'!A1</f>
        <v>Table 38. Unemployed population by sex, broad age group and urban/rural area, RLFS 2023</v>
      </c>
    </row>
    <row r="49" spans="1:2" ht="16" x14ac:dyDescent="0.4">
      <c r="A49" s="235">
        <f t="shared" ref="A49:A56" si="1">1+A48</f>
        <v>39</v>
      </c>
      <c r="B49" s="232" t="str">
        <f>'Table 38-39'!A13</f>
        <v>Table 39. Unemployed population by sex, level of educational, and urban/rural area, RLFS 2023</v>
      </c>
    </row>
    <row r="50" spans="1:2" ht="16" x14ac:dyDescent="0.35">
      <c r="A50" s="227">
        <f t="shared" si="1"/>
        <v>40</v>
      </c>
      <c r="B50" s="232" t="str">
        <f>'Table 40-41'!A1</f>
        <v>Table 40. Unemployed population(who looked for a job) by sex,method of seeking employment, and urban/rural area, RLFS 2023</v>
      </c>
    </row>
    <row r="51" spans="1:2" ht="16" x14ac:dyDescent="0.35">
      <c r="A51" s="227">
        <f t="shared" si="1"/>
        <v>41</v>
      </c>
      <c r="B51" s="232" t="str">
        <f>'Table 40-41'!A19</f>
        <v>Table 41. Unemployed population(who looked for a job) by sex, duration of seeking employment, and urban/rural area, RLFS 2023</v>
      </c>
    </row>
    <row r="52" spans="1:2" ht="16" x14ac:dyDescent="0.35">
      <c r="A52" s="227">
        <f t="shared" si="1"/>
        <v>42</v>
      </c>
      <c r="B52" s="232" t="str">
        <f>'Table 42-43'!A1</f>
        <v>Table 42. Time related under employment by age group sex and area of residence, RLFS 2023</v>
      </c>
    </row>
    <row r="53" spans="1:2" ht="16" x14ac:dyDescent="0.35">
      <c r="A53" s="227">
        <f t="shared" si="1"/>
        <v>43</v>
      </c>
      <c r="B53" s="232" t="str">
        <f>'Table 42-43'!A11</f>
        <v>Table 43. Time-related underemployed persons by sex, main branch of economic activity and urban-rural areas, RLFS 2023</v>
      </c>
    </row>
    <row r="54" spans="1:2" ht="16" x14ac:dyDescent="0.35">
      <c r="A54" s="227">
        <f t="shared" si="1"/>
        <v>44</v>
      </c>
      <c r="B54" s="232" t="str">
        <f>'Table 44-45-46'!A1</f>
        <v>Table 44. Population outside the labour force by sex, degree of labour market attachment, and urban/rural area, RLFS 2023</v>
      </c>
    </row>
    <row r="55" spans="1:2" ht="16" x14ac:dyDescent="0.35">
      <c r="A55" s="227">
        <f t="shared" si="1"/>
        <v>45</v>
      </c>
      <c r="B55" s="232" t="str">
        <f>'Table 44-45-46'!A11</f>
        <v>Table 45. Population outside the labour force by sex, main source of livelihood, and urban/rural area, RLFS 2023</v>
      </c>
    </row>
    <row r="56" spans="1:2" ht="16" x14ac:dyDescent="0.35">
      <c r="A56" s="227">
        <f t="shared" si="1"/>
        <v>46</v>
      </c>
      <c r="B56" s="232" t="str">
        <f>'Table 44-45-46'!A31</f>
        <v>Table 46. Working age population, by reported situation status</v>
      </c>
    </row>
    <row r="57" spans="1:2" ht="16" x14ac:dyDescent="0.4">
      <c r="A57" s="229"/>
      <c r="B57" s="233" t="s">
        <v>199</v>
      </c>
    </row>
    <row r="58" spans="1:2" ht="16" x14ac:dyDescent="0.4">
      <c r="A58" s="235">
        <f>1+A56</f>
        <v>47</v>
      </c>
      <c r="B58" s="232" t="str">
        <f>'Table 47'!B1:I1</f>
        <v>Table 47. Average time spent in own-use production work by sex, type of own-use production and urban/rural area, RLFS 2023</v>
      </c>
    </row>
    <row r="59" spans="1:2" ht="32" x14ac:dyDescent="0.4">
      <c r="A59" s="235">
        <f>1+A58</f>
        <v>48</v>
      </c>
      <c r="B59" s="398" t="str">
        <f>'Table 48-49'!A1</f>
        <v>Table 48. Average time spent per week on own-use production of goods of working age population by sex, age group, employment status, and urban/rural area, RLFS 2023</v>
      </c>
    </row>
    <row r="60" spans="1:2" ht="16" x14ac:dyDescent="0.4">
      <c r="A60" s="235">
        <f>1+A59</f>
        <v>49</v>
      </c>
      <c r="B60" s="232" t="str">
        <f>'Table 48-49'!A16</f>
        <v>Table 49. Average time spent per week on own-use provision of services of working age population by sex, age group and urban/rural area,  RLFS 2023</v>
      </c>
    </row>
    <row r="61" spans="1:2" ht="16" x14ac:dyDescent="0.4">
      <c r="A61" s="229"/>
      <c r="B61" s="233" t="s">
        <v>215</v>
      </c>
    </row>
    <row r="62" spans="1:2" ht="16" x14ac:dyDescent="0.35">
      <c r="A62" s="227">
        <f>1+A60</f>
        <v>50</v>
      </c>
      <c r="B62" s="232" t="str">
        <f>'Table 50'!A1</f>
        <v>Table 50. Internal and international migrants by labour force status, sex, urban/rural area, RLFS 2023</v>
      </c>
    </row>
    <row r="63" spans="1:2" ht="16" x14ac:dyDescent="0.35">
      <c r="A63" s="227">
        <f>1+A62</f>
        <v>51</v>
      </c>
      <c r="B63" s="232" t="str">
        <f>'Table 51'!A1</f>
        <v>Table 51. Internal and international migrants by labour force status and main reason for migration, RLFS 2023</v>
      </c>
    </row>
    <row r="64" spans="1:2" ht="16" x14ac:dyDescent="0.35">
      <c r="A64" s="227">
        <f>1+A63</f>
        <v>52</v>
      </c>
      <c r="B64" s="232" t="str">
        <f>'Table 52'!A1</f>
        <v>Table 52. Migrant workers by sex, urban/rural area, prior place of residence and branch of economic activity,RLFS 2023</v>
      </c>
    </row>
    <row r="65" spans="1:2" ht="16" x14ac:dyDescent="0.4">
      <c r="A65" s="229"/>
      <c r="B65" s="233" t="s">
        <v>508</v>
      </c>
    </row>
    <row r="66" spans="1:2" ht="16" x14ac:dyDescent="0.35">
      <c r="A66" s="227">
        <f>1+A64</f>
        <v>53</v>
      </c>
      <c r="B66" s="232" t="str">
        <f>'Table 53'!A1</f>
        <v>Table 53. Summary labour force indicators by District, RLFS 2023</v>
      </c>
    </row>
    <row r="67" spans="1:2" ht="16" x14ac:dyDescent="0.35">
      <c r="A67" s="227">
        <f>1+A66</f>
        <v>54</v>
      </c>
      <c r="B67" s="232" t="str">
        <f>'Table 54'!A1</f>
        <v>Table 54. Employment by sex, urban/rural area and branch of economic activity (City of Kigali),  RLFS 2023</v>
      </c>
    </row>
    <row r="68" spans="1:2" ht="16" x14ac:dyDescent="0.35">
      <c r="A68" s="227">
        <f>1+A67</f>
        <v>55</v>
      </c>
      <c r="B68" s="232" t="str">
        <f>'Table 55'!A1</f>
        <v>Table 55. Employment by sex, urban/rural area and branch of economic activity (South province), RLFS 2023</v>
      </c>
    </row>
    <row r="69" spans="1:2" ht="16" x14ac:dyDescent="0.35">
      <c r="A69" s="227">
        <f>1+A68</f>
        <v>56</v>
      </c>
      <c r="B69" s="232" t="str">
        <f>'Table 56'!A1</f>
        <v>Table 56. Employment by sex, urban/rural area and branch of economic activity (West province), RLFS 2023</v>
      </c>
    </row>
    <row r="70" spans="1:2" ht="16" x14ac:dyDescent="0.35">
      <c r="A70" s="227">
        <f>1+A69</f>
        <v>57</v>
      </c>
      <c r="B70" s="232" t="str">
        <f>'Table 57'!A1</f>
        <v>Table 57. Employment by sex, urban/rural area and branch of economic activity (North province), RLFS 2021</v>
      </c>
    </row>
    <row r="71" spans="1:2" ht="16" x14ac:dyDescent="0.35">
      <c r="A71" s="227">
        <f>1+A70</f>
        <v>58</v>
      </c>
      <c r="B71" s="232" t="str">
        <f>'Table 58'!A1</f>
        <v>Table 58. Employment by sex, urban/rural area and branch of economic activity (East province), RLFS 2021</v>
      </c>
    </row>
    <row r="72" spans="1:2" ht="16" x14ac:dyDescent="0.4">
      <c r="A72" s="229"/>
      <c r="B72" s="233" t="s">
        <v>507</v>
      </c>
    </row>
    <row r="73" spans="1:2" ht="16" x14ac:dyDescent="0.35">
      <c r="A73" s="227">
        <f>1+A71</f>
        <v>59</v>
      </c>
      <c r="B73" s="232" t="str">
        <f>'Table 59'!A1</f>
        <v>Table 59. Labour market indicators and educational type (general and Technical) , RLFS 2023</v>
      </c>
    </row>
    <row r="74" spans="1:2" ht="16" x14ac:dyDescent="0.4">
      <c r="A74" s="229"/>
      <c r="B74" s="233"/>
    </row>
    <row r="75" spans="1:2" x14ac:dyDescent="0.35">
      <c r="A75" s="227">
        <v>60</v>
      </c>
      <c r="B75" s="1" t="str">
        <f>'Table D.1'!A1</f>
        <v>Table D.1: Unemployment rate according to sex, youth/adult, urban/rural and district of residence</v>
      </c>
    </row>
    <row r="76" spans="1:2" x14ac:dyDescent="0.35">
      <c r="A76" s="227">
        <v>61</v>
      </c>
      <c r="B76" s="1" t="str">
        <f>'Table D.2'!A1</f>
        <v>Table D.2: Labour force participation rate according to sex, youth/adult, urban/rural and district of residence</v>
      </c>
    </row>
    <row r="77" spans="1:2" x14ac:dyDescent="0.35">
      <c r="A77" s="227">
        <v>62</v>
      </c>
      <c r="B77" s="1" t="str">
        <f>'Table D.3'!A1</f>
        <v>Table D.3: Employment to population ratio according to sex, youth/adult, urban/rural and district of residence</v>
      </c>
    </row>
    <row r="78" spans="1:2" x14ac:dyDescent="0.35">
      <c r="A78" s="227">
        <v>63</v>
      </c>
      <c r="B78" s="236" t="str">
        <f>'Table D.4'!A1</f>
        <v>Table D.4: Labour underutilization rate according to sex, youth/adult, urban/rural and district of residence</v>
      </c>
    </row>
    <row r="79" spans="1:2" x14ac:dyDescent="0.35">
      <c r="A79" s="227">
        <v>64</v>
      </c>
      <c r="B79" s="1" t="str">
        <f>'Table D.5'!A1</f>
        <v>Table D.5: NEET according to sex, urban/rural and district of residence</v>
      </c>
    </row>
    <row r="80" spans="1:2" x14ac:dyDescent="0.35">
      <c r="A80" s="227">
        <v>65</v>
      </c>
      <c r="B80" s="1" t="str">
        <f>'Table D.6'!A1</f>
        <v>Table D.6: Population out of labour force rate according to sex, urban/rural and district of residence</v>
      </c>
    </row>
  </sheetData>
  <mergeCells count="1">
    <mergeCell ref="A1:B1"/>
  </mergeCells>
  <pageMargins left="0.7" right="0.7" top="0.75" bottom="0.75" header="0.3" footer="0.3"/>
  <pageSetup paperSize="9" scale="84" orientation="landscape" r:id="rId1"/>
  <rowBreaks count="2" manualBreakCount="2">
    <brk id="31" max="16383" man="1"/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view="pageBreakPreview" topLeftCell="A8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15.453125" style="1" customWidth="1"/>
    <col min="2" max="2" width="10.54296875" style="1" customWidth="1"/>
    <col min="3" max="8" width="13" style="1" customWidth="1"/>
    <col min="9" max="9" width="12.453125" style="1" customWidth="1"/>
    <col min="10" max="16384" width="11.453125" style="1"/>
  </cols>
  <sheetData>
    <row r="1" spans="1:10" s="238" customFormat="1" x14ac:dyDescent="0.35">
      <c r="A1" s="238" t="s">
        <v>581</v>
      </c>
    </row>
    <row r="2" spans="1:10" ht="24" customHeight="1" x14ac:dyDescent="0.35">
      <c r="A2" s="298">
        <v>15</v>
      </c>
      <c r="B2" s="297" t="s">
        <v>9</v>
      </c>
      <c r="C2" s="296" t="s">
        <v>10</v>
      </c>
      <c r="D2" s="296"/>
      <c r="E2" s="296"/>
      <c r="F2" s="296"/>
      <c r="G2" s="297" t="s">
        <v>11</v>
      </c>
      <c r="H2" s="297" t="s">
        <v>381</v>
      </c>
      <c r="I2" s="297" t="s">
        <v>13</v>
      </c>
      <c r="J2" s="2"/>
    </row>
    <row r="3" spans="1:10" ht="24" customHeight="1" x14ac:dyDescent="0.35">
      <c r="A3" s="299"/>
      <c r="B3" s="297"/>
      <c r="C3" s="297" t="s">
        <v>14</v>
      </c>
      <c r="D3" s="297" t="s">
        <v>15</v>
      </c>
      <c r="E3" s="297" t="s">
        <v>16</v>
      </c>
      <c r="F3" s="297" t="s">
        <v>17</v>
      </c>
      <c r="G3" s="297"/>
      <c r="H3" s="297"/>
      <c r="I3" s="297"/>
      <c r="J3" s="2"/>
    </row>
    <row r="4" spans="1:10" x14ac:dyDescent="0.35">
      <c r="A4" s="300"/>
      <c r="B4" s="297"/>
      <c r="C4" s="297"/>
      <c r="D4" s="297"/>
      <c r="E4" s="297"/>
      <c r="F4" s="297"/>
      <c r="G4" s="297"/>
      <c r="H4" s="297"/>
      <c r="I4" s="297"/>
    </row>
    <row r="5" spans="1:10" ht="29" x14ac:dyDescent="0.35">
      <c r="A5" s="35" t="s">
        <v>24</v>
      </c>
      <c r="B5" s="160">
        <v>8071962</v>
      </c>
      <c r="C5" s="161">
        <f>D5+E5</f>
        <v>4783414</v>
      </c>
      <c r="D5" s="162">
        <v>3958817</v>
      </c>
      <c r="E5" s="162">
        <v>824597</v>
      </c>
      <c r="F5" s="162">
        <v>3288548</v>
      </c>
      <c r="G5" s="163">
        <f>C5/B5*100</f>
        <v>59.259619904058027</v>
      </c>
      <c r="H5" s="163">
        <f>+D5/B5*100</f>
        <v>49.044049018070204</v>
      </c>
      <c r="I5" s="164">
        <f>+E5/C5*100</f>
        <v>17.238670957604757</v>
      </c>
    </row>
    <row r="6" spans="1:10" ht="6" customHeight="1" x14ac:dyDescent="0.35">
      <c r="A6" s="301"/>
      <c r="B6" s="302"/>
      <c r="C6" s="302"/>
      <c r="D6" s="302"/>
      <c r="E6" s="302"/>
      <c r="F6" s="302"/>
      <c r="G6" s="302"/>
      <c r="H6" s="302"/>
      <c r="I6" s="303"/>
    </row>
    <row r="7" spans="1:10" x14ac:dyDescent="0.35">
      <c r="A7" s="165" t="s">
        <v>118</v>
      </c>
      <c r="B7" s="49">
        <v>3756574</v>
      </c>
      <c r="C7" s="37">
        <f>D7+E7</f>
        <v>2204139</v>
      </c>
      <c r="D7" s="49">
        <v>1857068</v>
      </c>
      <c r="E7" s="49">
        <v>347071</v>
      </c>
      <c r="F7" s="49">
        <v>1552434</v>
      </c>
      <c r="G7" s="166">
        <f>C7/B7*100</f>
        <v>58.674180250409016</v>
      </c>
      <c r="H7" s="166">
        <f t="shared" ref="H7:I11" si="0">+D7/B7*100</f>
        <v>49.435150219322182</v>
      </c>
      <c r="I7" s="167">
        <f>+E7/C7*100</f>
        <v>15.746329972837467</v>
      </c>
    </row>
    <row r="8" spans="1:10" x14ac:dyDescent="0.35">
      <c r="A8" s="165" t="s">
        <v>78</v>
      </c>
      <c r="B8" s="49">
        <v>2598974</v>
      </c>
      <c r="C8" s="37">
        <f>D8+E8</f>
        <v>1516973</v>
      </c>
      <c r="D8" s="49">
        <v>1249319</v>
      </c>
      <c r="E8" s="49">
        <v>267654</v>
      </c>
      <c r="F8" s="49">
        <v>1082000</v>
      </c>
      <c r="G8" s="166">
        <f>C8/B8*100</f>
        <v>58.36814835392736</v>
      </c>
      <c r="H8" s="166">
        <f t="shared" si="0"/>
        <v>48.069699812310553</v>
      </c>
      <c r="I8" s="167">
        <f t="shared" si="0"/>
        <v>17.643952792831513</v>
      </c>
    </row>
    <row r="9" spans="1:10" x14ac:dyDescent="0.35">
      <c r="A9" s="165" t="s">
        <v>316</v>
      </c>
      <c r="B9" s="49">
        <v>738699</v>
      </c>
      <c r="C9" s="37">
        <f>D9+E9</f>
        <v>324067</v>
      </c>
      <c r="D9" s="49">
        <v>260304</v>
      </c>
      <c r="E9" s="49">
        <v>63763</v>
      </c>
      <c r="F9" s="49">
        <v>414632</v>
      </c>
      <c r="G9" s="166">
        <f>C9/B9*100</f>
        <v>43.869965980730989</v>
      </c>
      <c r="H9" s="166">
        <f t="shared" si="0"/>
        <v>35.238168726368926</v>
      </c>
      <c r="I9" s="167">
        <f>+E9/C9*100</f>
        <v>19.675869496122715</v>
      </c>
    </row>
    <row r="10" spans="1:10" x14ac:dyDescent="0.35">
      <c r="A10" s="165" t="s">
        <v>79</v>
      </c>
      <c r="B10" s="49">
        <v>663548</v>
      </c>
      <c r="C10" s="37">
        <f>D10+E10</f>
        <v>462955</v>
      </c>
      <c r="D10" s="49">
        <v>355801</v>
      </c>
      <c r="E10" s="49">
        <v>107154</v>
      </c>
      <c r="F10" s="49">
        <v>200593</v>
      </c>
      <c r="G10" s="166">
        <f>C10/B10*100</f>
        <v>69.769632340086929</v>
      </c>
      <c r="H10" s="166">
        <f t="shared" si="0"/>
        <v>53.620988986478743</v>
      </c>
      <c r="I10" s="167">
        <f>+E10/C10*100</f>
        <v>23.145662105388212</v>
      </c>
    </row>
    <row r="11" spans="1:10" x14ac:dyDescent="0.35">
      <c r="A11" s="165" t="s">
        <v>317</v>
      </c>
      <c r="B11" s="49">
        <v>314167</v>
      </c>
      <c r="C11" s="37">
        <f>D11+E11</f>
        <v>275279</v>
      </c>
      <c r="D11" s="49">
        <v>236324</v>
      </c>
      <c r="E11" s="49">
        <v>38955</v>
      </c>
      <c r="F11" s="49">
        <v>38888</v>
      </c>
      <c r="G11" s="166">
        <f>C11/B11*100</f>
        <v>87.621869897220279</v>
      </c>
      <c r="H11" s="166">
        <f t="shared" si="0"/>
        <v>75.222413557120888</v>
      </c>
      <c r="I11" s="167">
        <f>+E11/C11*100</f>
        <v>14.151097613693745</v>
      </c>
    </row>
    <row r="12" spans="1:10" ht="8.25" customHeight="1" x14ac:dyDescent="0.35">
      <c r="A12" s="11"/>
      <c r="B12" s="11"/>
      <c r="C12" s="11"/>
      <c r="D12" s="11"/>
      <c r="E12" s="11"/>
      <c r="F12" s="11"/>
      <c r="G12" s="11"/>
      <c r="H12" s="11"/>
      <c r="I12" s="11"/>
    </row>
    <row r="14" spans="1:10" ht="16" x14ac:dyDescent="0.4">
      <c r="A14" s="22" t="s">
        <v>582</v>
      </c>
      <c r="B14" s="22"/>
      <c r="C14" s="22"/>
      <c r="D14" s="22"/>
      <c r="E14" s="22"/>
      <c r="F14" s="22"/>
      <c r="G14" s="22"/>
      <c r="H14" s="22"/>
      <c r="I14" s="22"/>
    </row>
    <row r="15" spans="1:10" ht="17.25" customHeight="1" x14ac:dyDescent="0.35">
      <c r="A15" s="304">
        <v>15</v>
      </c>
      <c r="B15" s="297" t="s">
        <v>9</v>
      </c>
      <c r="C15" s="296" t="s">
        <v>10</v>
      </c>
      <c r="D15" s="296"/>
      <c r="E15" s="296"/>
      <c r="F15" s="296"/>
      <c r="G15" s="297" t="s">
        <v>11</v>
      </c>
      <c r="H15" s="297" t="s">
        <v>12</v>
      </c>
      <c r="I15" s="297" t="s">
        <v>13</v>
      </c>
    </row>
    <row r="16" spans="1:10" x14ac:dyDescent="0.35">
      <c r="A16" s="305"/>
      <c r="B16" s="297"/>
      <c r="C16" s="297" t="s">
        <v>14</v>
      </c>
      <c r="D16" s="297" t="s">
        <v>15</v>
      </c>
      <c r="E16" s="297" t="s">
        <v>16</v>
      </c>
      <c r="F16" s="297" t="s">
        <v>17</v>
      </c>
      <c r="G16" s="297"/>
      <c r="H16" s="297"/>
      <c r="I16" s="297"/>
    </row>
    <row r="17" spans="1:9" x14ac:dyDescent="0.35">
      <c r="A17" s="306"/>
      <c r="B17" s="297"/>
      <c r="C17" s="297"/>
      <c r="D17" s="297"/>
      <c r="E17" s="297"/>
      <c r="F17" s="297"/>
      <c r="G17" s="297"/>
      <c r="H17" s="297"/>
      <c r="I17" s="297"/>
    </row>
    <row r="18" spans="1:9" ht="29" x14ac:dyDescent="0.35">
      <c r="A18" s="35" t="s">
        <v>24</v>
      </c>
      <c r="B18" s="160">
        <v>8071962</v>
      </c>
      <c r="C18" s="161">
        <f t="shared" ref="C18:C24" si="1">D18+E18</f>
        <v>4783414</v>
      </c>
      <c r="D18" s="168">
        <v>3958817</v>
      </c>
      <c r="E18" s="168">
        <v>824597</v>
      </c>
      <c r="F18" s="168">
        <v>3288548</v>
      </c>
      <c r="G18" s="163">
        <f>C18/B18*100</f>
        <v>59.259619904058027</v>
      </c>
      <c r="H18" s="163">
        <f>+D18/B18*100</f>
        <v>49.044049018070204</v>
      </c>
      <c r="I18" s="164">
        <f>+E18/C18*100</f>
        <v>17.238670957604757</v>
      </c>
    </row>
    <row r="19" spans="1:9" ht="9.75" customHeight="1" x14ac:dyDescent="0.35">
      <c r="A19" s="301"/>
      <c r="B19" s="302"/>
      <c r="C19" s="302"/>
      <c r="D19" s="302"/>
      <c r="E19" s="302"/>
      <c r="F19" s="302"/>
      <c r="G19" s="302"/>
      <c r="H19" s="302"/>
      <c r="I19" s="303"/>
    </row>
    <row r="20" spans="1:9" x14ac:dyDescent="0.35">
      <c r="A20" s="4" t="s">
        <v>357</v>
      </c>
      <c r="B20" s="29">
        <v>3003186</v>
      </c>
      <c r="C20" s="37">
        <f>D20+E20</f>
        <v>1843690</v>
      </c>
      <c r="D20" s="37">
        <v>1565648</v>
      </c>
      <c r="E20" s="37">
        <v>278042</v>
      </c>
      <c r="F20" s="37">
        <v>1159496</v>
      </c>
      <c r="G20" s="166">
        <f>C20/B20*100</f>
        <v>61.391135946957661</v>
      </c>
      <c r="H20" s="166">
        <f t="shared" ref="H20:I24" si="2">+D20/B20*100</f>
        <v>52.132901525246858</v>
      </c>
      <c r="I20" s="167">
        <f t="shared" si="2"/>
        <v>15.080734830692796</v>
      </c>
    </row>
    <row r="21" spans="1:9" x14ac:dyDescent="0.35">
      <c r="A21" s="4" t="s">
        <v>120</v>
      </c>
      <c r="B21" s="29">
        <v>1435190</v>
      </c>
      <c r="C21" s="37">
        <f t="shared" si="1"/>
        <v>1081475</v>
      </c>
      <c r="D21" s="37">
        <v>906556</v>
      </c>
      <c r="E21" s="37">
        <v>174919</v>
      </c>
      <c r="F21" s="37">
        <v>353715</v>
      </c>
      <c r="G21" s="166">
        <f>C21/B21*100</f>
        <v>75.354134295807526</v>
      </c>
      <c r="H21" s="166">
        <f t="shared" si="2"/>
        <v>63.166270667995185</v>
      </c>
      <c r="I21" s="167">
        <f t="shared" si="2"/>
        <v>16.174114057190412</v>
      </c>
    </row>
    <row r="22" spans="1:9" x14ac:dyDescent="0.35">
      <c r="A22" s="4" t="s">
        <v>358</v>
      </c>
      <c r="B22" s="29">
        <v>287765</v>
      </c>
      <c r="C22" s="37">
        <f t="shared" si="1"/>
        <v>209746</v>
      </c>
      <c r="D22" s="37">
        <v>174171</v>
      </c>
      <c r="E22" s="37">
        <v>35575</v>
      </c>
      <c r="F22" s="37">
        <v>78019</v>
      </c>
      <c r="G22" s="166">
        <f>C22/B22*100</f>
        <v>72.887946762114922</v>
      </c>
      <c r="H22" s="166">
        <f t="shared" si="2"/>
        <v>60.525428735252731</v>
      </c>
      <c r="I22" s="167">
        <f t="shared" si="2"/>
        <v>16.96099091281836</v>
      </c>
    </row>
    <row r="23" spans="1:9" x14ac:dyDescent="0.35">
      <c r="A23" s="4" t="s">
        <v>359</v>
      </c>
      <c r="B23" s="29">
        <v>2801637</v>
      </c>
      <c r="C23" s="37">
        <f t="shared" si="1"/>
        <v>1462942</v>
      </c>
      <c r="D23" s="37">
        <v>1145266</v>
      </c>
      <c r="E23" s="37">
        <v>317676</v>
      </c>
      <c r="F23" s="37">
        <v>1338695</v>
      </c>
      <c r="G23" s="166">
        <f>C23/B23*100</f>
        <v>52.217400041475749</v>
      </c>
      <c r="H23" s="166">
        <f t="shared" si="2"/>
        <v>40.878457844467356</v>
      </c>
      <c r="I23" s="167">
        <f t="shared" si="2"/>
        <v>21.714873180208102</v>
      </c>
    </row>
    <row r="24" spans="1:9" x14ac:dyDescent="0.35">
      <c r="A24" s="4" t="s">
        <v>360</v>
      </c>
      <c r="B24" s="29">
        <v>544184</v>
      </c>
      <c r="C24" s="37">
        <f t="shared" si="1"/>
        <v>185562</v>
      </c>
      <c r="D24" s="37">
        <v>167176</v>
      </c>
      <c r="E24" s="37">
        <v>18386</v>
      </c>
      <c r="F24" s="37">
        <v>358623</v>
      </c>
      <c r="G24" s="166">
        <f>C24/B24*100</f>
        <v>34.099128236037814</v>
      </c>
      <c r="H24" s="166">
        <f t="shared" si="2"/>
        <v>30.720491598429945</v>
      </c>
      <c r="I24" s="167">
        <f t="shared" si="2"/>
        <v>9.9082786346342466</v>
      </c>
    </row>
    <row r="25" spans="1:9" ht="7.4" customHeight="1" x14ac:dyDescent="0.35">
      <c r="A25" s="169"/>
      <c r="B25" s="169"/>
      <c r="C25" s="169"/>
      <c r="D25" s="169"/>
      <c r="E25" s="169"/>
      <c r="F25" s="169"/>
      <c r="G25" s="169"/>
      <c r="H25" s="169"/>
      <c r="I25" s="169"/>
    </row>
    <row r="26" spans="1:9" x14ac:dyDescent="0.35">
      <c r="B26" s="27"/>
      <c r="C26" s="27"/>
      <c r="D26" s="27"/>
      <c r="E26" s="170"/>
      <c r="F26" s="27"/>
    </row>
    <row r="27" spans="1:9" x14ac:dyDescent="0.35">
      <c r="B27" s="27"/>
      <c r="C27" s="27"/>
      <c r="D27" s="27"/>
      <c r="E27" s="27"/>
      <c r="F27" s="27"/>
    </row>
    <row r="28" spans="1:9" x14ac:dyDescent="0.35">
      <c r="B28" s="27"/>
      <c r="C28" s="27"/>
      <c r="D28" s="27"/>
      <c r="E28" s="27"/>
      <c r="F28" s="27"/>
    </row>
    <row r="29" spans="1:9" x14ac:dyDescent="0.35">
      <c r="F29" s="27"/>
    </row>
  </sheetData>
  <mergeCells count="22">
    <mergeCell ref="H15:H17"/>
    <mergeCell ref="I15:I17"/>
    <mergeCell ref="C16:C17"/>
    <mergeCell ref="D16:D17"/>
    <mergeCell ref="E16:E17"/>
    <mergeCell ref="F16:F17"/>
    <mergeCell ref="A2:A4"/>
    <mergeCell ref="A19:I19"/>
    <mergeCell ref="A6:I6"/>
    <mergeCell ref="A15:A17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B15:B17"/>
    <mergeCell ref="C15:F15"/>
    <mergeCell ref="G15:G17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view="pageBreakPreview" topLeftCell="A16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34.1796875" style="1" customWidth="1"/>
    <col min="2" max="6" width="11.453125" style="1"/>
    <col min="7" max="7" width="13.54296875" style="1" bestFit="1" customWidth="1"/>
    <col min="8" max="8" width="15" style="1" bestFit="1" customWidth="1"/>
    <col min="9" max="16384" width="11.453125" style="1"/>
  </cols>
  <sheetData>
    <row r="1" spans="1:10" s="238" customFormat="1" x14ac:dyDescent="0.35">
      <c r="A1" s="238" t="s">
        <v>567</v>
      </c>
    </row>
    <row r="2" spans="1:10" ht="15" customHeight="1" x14ac:dyDescent="0.35">
      <c r="A2" s="308"/>
      <c r="B2" s="257" t="s">
        <v>9</v>
      </c>
      <c r="C2" s="257" t="s">
        <v>46</v>
      </c>
      <c r="D2" s="257" t="s">
        <v>47</v>
      </c>
      <c r="E2" s="257" t="s">
        <v>49</v>
      </c>
      <c r="F2" s="257" t="s">
        <v>48</v>
      </c>
      <c r="G2" s="259" t="s">
        <v>509</v>
      </c>
      <c r="H2" s="259" t="s">
        <v>516</v>
      </c>
      <c r="I2" s="2"/>
      <c r="J2" s="2"/>
    </row>
    <row r="3" spans="1:10" ht="15" customHeight="1" x14ac:dyDescent="0.35">
      <c r="A3" s="308"/>
      <c r="B3" s="257"/>
      <c r="C3" s="257"/>
      <c r="D3" s="257"/>
      <c r="E3" s="257"/>
      <c r="F3" s="257"/>
      <c r="G3" s="259"/>
      <c r="H3" s="259"/>
      <c r="I3" s="2"/>
      <c r="J3" s="2"/>
    </row>
    <row r="4" spans="1:10" x14ac:dyDescent="0.35">
      <c r="A4" s="308"/>
      <c r="B4" s="257"/>
      <c r="C4" s="257"/>
      <c r="D4" s="257"/>
      <c r="E4" s="257"/>
      <c r="F4" s="257"/>
      <c r="G4" s="259"/>
      <c r="H4" s="259"/>
      <c r="I4" s="2"/>
      <c r="J4" s="2"/>
    </row>
    <row r="5" spans="1:10" s="8" customFormat="1" x14ac:dyDescent="0.35">
      <c r="A5" s="9" t="s">
        <v>80</v>
      </c>
      <c r="B5" s="158">
        <v>3958817</v>
      </c>
      <c r="C5" s="158">
        <v>2176709</v>
      </c>
      <c r="D5" s="158">
        <v>1782108</v>
      </c>
      <c r="E5" s="10">
        <v>1399480</v>
      </c>
      <c r="F5" s="10">
        <v>2559337</v>
      </c>
      <c r="G5" s="10">
        <v>1274992</v>
      </c>
      <c r="H5" s="10">
        <v>2683824</v>
      </c>
    </row>
    <row r="6" spans="1:10" ht="7.5" customHeight="1" x14ac:dyDescent="0.35">
      <c r="A6" s="4"/>
      <c r="B6" s="37"/>
      <c r="C6" s="37"/>
      <c r="D6" s="37"/>
      <c r="E6" s="37"/>
      <c r="F6" s="37"/>
      <c r="G6" s="37"/>
      <c r="H6" s="37"/>
    </row>
    <row r="7" spans="1:10" ht="15" customHeight="1" x14ac:dyDescent="0.35">
      <c r="A7" s="38" t="s">
        <v>142</v>
      </c>
      <c r="B7" s="49">
        <v>286391</v>
      </c>
      <c r="C7" s="49">
        <v>158295</v>
      </c>
      <c r="D7" s="49">
        <v>128097</v>
      </c>
      <c r="E7" s="49">
        <v>84119</v>
      </c>
      <c r="F7" s="49">
        <v>202272</v>
      </c>
      <c r="G7" s="49">
        <v>57641</v>
      </c>
      <c r="H7" s="49">
        <v>228750</v>
      </c>
    </row>
    <row r="8" spans="1:10" ht="15" customHeight="1" x14ac:dyDescent="0.35">
      <c r="A8" s="38" t="s">
        <v>52</v>
      </c>
      <c r="B8" s="49">
        <v>565627</v>
      </c>
      <c r="C8" s="49">
        <v>317903</v>
      </c>
      <c r="D8" s="49">
        <v>247724</v>
      </c>
      <c r="E8" s="49">
        <v>195923</v>
      </c>
      <c r="F8" s="49">
        <v>369704</v>
      </c>
      <c r="G8" s="49">
        <v>138769</v>
      </c>
      <c r="H8" s="49">
        <v>426858</v>
      </c>
    </row>
    <row r="9" spans="1:10" ht="15" customHeight="1" x14ac:dyDescent="0.35">
      <c r="A9" s="38" t="s">
        <v>53</v>
      </c>
      <c r="B9" s="49">
        <v>587055</v>
      </c>
      <c r="C9" s="49">
        <v>320385</v>
      </c>
      <c r="D9" s="49">
        <v>266670</v>
      </c>
      <c r="E9" s="49">
        <v>228712</v>
      </c>
      <c r="F9" s="49">
        <v>358343</v>
      </c>
      <c r="G9" s="49">
        <v>150919</v>
      </c>
      <c r="H9" s="49">
        <v>436136</v>
      </c>
    </row>
    <row r="10" spans="1:10" ht="16.75" customHeight="1" x14ac:dyDescent="0.35">
      <c r="A10" s="38" t="s">
        <v>70</v>
      </c>
      <c r="B10" s="49">
        <v>584025</v>
      </c>
      <c r="C10" s="49">
        <v>331000</v>
      </c>
      <c r="D10" s="49">
        <v>253025</v>
      </c>
      <c r="E10" s="49">
        <v>240801</v>
      </c>
      <c r="F10" s="49">
        <v>343224</v>
      </c>
      <c r="G10" s="49">
        <v>177658</v>
      </c>
      <c r="H10" s="49">
        <v>406367</v>
      </c>
    </row>
    <row r="11" spans="1:10" ht="16.75" customHeight="1" x14ac:dyDescent="0.35">
      <c r="A11" s="38" t="s">
        <v>54</v>
      </c>
      <c r="B11" s="49">
        <v>563313</v>
      </c>
      <c r="C11" s="49">
        <v>315218</v>
      </c>
      <c r="D11" s="49">
        <v>248096</v>
      </c>
      <c r="E11" s="49">
        <v>213115</v>
      </c>
      <c r="F11" s="49">
        <v>350198</v>
      </c>
      <c r="G11" s="49">
        <v>191784</v>
      </c>
      <c r="H11" s="49">
        <v>371529</v>
      </c>
    </row>
    <row r="12" spans="1:10" ht="16.75" customHeight="1" x14ac:dyDescent="0.35">
      <c r="A12" s="38" t="s">
        <v>55</v>
      </c>
      <c r="B12" s="49">
        <v>479279</v>
      </c>
      <c r="C12" s="49">
        <v>270379</v>
      </c>
      <c r="D12" s="49">
        <v>208901</v>
      </c>
      <c r="E12" s="49">
        <v>175503</v>
      </c>
      <c r="F12" s="49">
        <v>303776</v>
      </c>
      <c r="G12" s="49">
        <v>180580</v>
      </c>
      <c r="H12" s="49">
        <v>298700</v>
      </c>
    </row>
    <row r="13" spans="1:10" ht="16.75" customHeight="1" x14ac:dyDescent="0.35">
      <c r="A13" s="38" t="s">
        <v>56</v>
      </c>
      <c r="B13" s="49">
        <v>301571</v>
      </c>
      <c r="C13" s="49">
        <v>156595</v>
      </c>
      <c r="D13" s="49">
        <v>144977</v>
      </c>
      <c r="E13" s="49">
        <v>108264</v>
      </c>
      <c r="F13" s="49">
        <v>193308</v>
      </c>
      <c r="G13" s="49">
        <v>119577</v>
      </c>
      <c r="H13" s="49">
        <v>181995</v>
      </c>
    </row>
    <row r="14" spans="1:10" ht="16.75" customHeight="1" x14ac:dyDescent="0.35">
      <c r="A14" s="38" t="s">
        <v>57</v>
      </c>
      <c r="B14" s="49">
        <v>222593</v>
      </c>
      <c r="C14" s="49">
        <v>109090</v>
      </c>
      <c r="D14" s="49">
        <v>113504</v>
      </c>
      <c r="E14" s="49">
        <v>65309</v>
      </c>
      <c r="F14" s="49">
        <v>157284</v>
      </c>
      <c r="G14" s="49">
        <v>100150</v>
      </c>
      <c r="H14" s="49">
        <v>122444</v>
      </c>
    </row>
    <row r="15" spans="1:10" ht="16.75" customHeight="1" x14ac:dyDescent="0.35">
      <c r="A15" s="38" t="s">
        <v>58</v>
      </c>
      <c r="B15" s="49">
        <v>154852</v>
      </c>
      <c r="C15" s="49">
        <v>77793</v>
      </c>
      <c r="D15" s="49">
        <v>77060</v>
      </c>
      <c r="E15" s="49">
        <v>46816</v>
      </c>
      <c r="F15" s="49">
        <v>108037</v>
      </c>
      <c r="G15" s="49">
        <v>60737</v>
      </c>
      <c r="H15" s="49">
        <v>94116</v>
      </c>
    </row>
    <row r="16" spans="1:10" ht="16.75" customHeight="1" x14ac:dyDescent="0.35">
      <c r="A16" s="38" t="s">
        <v>59</v>
      </c>
      <c r="B16" s="49">
        <v>124525</v>
      </c>
      <c r="C16" s="49">
        <v>66618</v>
      </c>
      <c r="D16" s="49">
        <v>57907</v>
      </c>
      <c r="E16" s="49">
        <v>23845</v>
      </c>
      <c r="F16" s="49">
        <v>100680</v>
      </c>
      <c r="G16" s="49">
        <v>59004</v>
      </c>
      <c r="H16" s="49">
        <v>65521</v>
      </c>
    </row>
    <row r="17" spans="1:10" ht="16.75" customHeight="1" x14ac:dyDescent="0.35">
      <c r="A17" s="38" t="s">
        <v>60</v>
      </c>
      <c r="B17" s="49">
        <v>53991</v>
      </c>
      <c r="C17" s="49">
        <v>31568</v>
      </c>
      <c r="D17" s="49">
        <v>22423</v>
      </c>
      <c r="E17" s="49">
        <v>10773</v>
      </c>
      <c r="F17" s="49">
        <v>43218</v>
      </c>
      <c r="G17" s="49">
        <v>24816</v>
      </c>
      <c r="H17" s="49">
        <v>29176</v>
      </c>
    </row>
    <row r="18" spans="1:10" ht="16.75" customHeight="1" x14ac:dyDescent="0.35">
      <c r="A18" s="38" t="s">
        <v>61</v>
      </c>
      <c r="B18" s="49">
        <v>25227</v>
      </c>
      <c r="C18" s="49">
        <v>16244</v>
      </c>
      <c r="D18" s="49">
        <v>8984</v>
      </c>
      <c r="E18" s="49">
        <v>4570</v>
      </c>
      <c r="F18" s="49">
        <v>20658</v>
      </c>
      <c r="G18" s="49">
        <v>10858</v>
      </c>
      <c r="H18" s="49">
        <v>14370</v>
      </c>
    </row>
    <row r="19" spans="1:10" ht="16.75" customHeight="1" x14ac:dyDescent="0.35">
      <c r="A19" s="38" t="s">
        <v>62</v>
      </c>
      <c r="B19" s="49">
        <v>10366</v>
      </c>
      <c r="C19" s="49">
        <v>5625</v>
      </c>
      <c r="D19" s="49">
        <v>4742</v>
      </c>
      <c r="E19" s="49">
        <v>1730</v>
      </c>
      <c r="F19" s="49">
        <v>8636</v>
      </c>
      <c r="G19" s="49">
        <v>2501</v>
      </c>
      <c r="H19" s="49">
        <v>7865</v>
      </c>
    </row>
    <row r="20" spans="1:10" ht="6.75" customHeight="1" x14ac:dyDescent="0.35">
      <c r="A20" s="11"/>
      <c r="B20" s="11"/>
      <c r="C20" s="11"/>
      <c r="D20" s="11"/>
      <c r="E20" s="11"/>
      <c r="F20" s="11"/>
      <c r="G20" s="11"/>
      <c r="H20" s="11"/>
    </row>
    <row r="21" spans="1:10" ht="16" x14ac:dyDescent="0.4">
      <c r="A21" s="60" t="s">
        <v>568</v>
      </c>
    </row>
    <row r="22" spans="1:10" x14ac:dyDescent="0.35">
      <c r="A22" s="307"/>
      <c r="B22" s="257" t="s">
        <v>9</v>
      </c>
      <c r="C22" s="257" t="s">
        <v>46</v>
      </c>
      <c r="D22" s="257" t="s">
        <v>47</v>
      </c>
      <c r="E22" s="257" t="s">
        <v>49</v>
      </c>
      <c r="F22" s="257" t="s">
        <v>48</v>
      </c>
      <c r="G22" s="259" t="s">
        <v>509</v>
      </c>
      <c r="H22" s="259" t="s">
        <v>516</v>
      </c>
    </row>
    <row r="23" spans="1:10" x14ac:dyDescent="0.35">
      <c r="A23" s="307"/>
      <c r="B23" s="257"/>
      <c r="C23" s="257"/>
      <c r="D23" s="257"/>
      <c r="E23" s="257"/>
      <c r="F23" s="257"/>
      <c r="G23" s="259"/>
      <c r="H23" s="259"/>
    </row>
    <row r="24" spans="1:10" x14ac:dyDescent="0.35">
      <c r="A24" s="307"/>
      <c r="B24" s="257"/>
      <c r="C24" s="257"/>
      <c r="D24" s="257"/>
      <c r="E24" s="257"/>
      <c r="F24" s="257"/>
      <c r="G24" s="259"/>
      <c r="H24" s="259"/>
    </row>
    <row r="25" spans="1:10" x14ac:dyDescent="0.35">
      <c r="A25" s="4" t="s">
        <v>503</v>
      </c>
      <c r="B25" s="10">
        <v>3958817</v>
      </c>
      <c r="C25" s="10">
        <v>2176709</v>
      </c>
      <c r="D25" s="10">
        <v>1782108</v>
      </c>
      <c r="E25" s="10">
        <v>1399480</v>
      </c>
      <c r="F25" s="10">
        <v>2559337</v>
      </c>
      <c r="G25" s="10">
        <v>1274992</v>
      </c>
      <c r="H25" s="10">
        <v>2683824</v>
      </c>
    </row>
    <row r="26" spans="1:10" x14ac:dyDescent="0.35">
      <c r="A26" s="4"/>
      <c r="B26" s="4"/>
      <c r="C26" s="4"/>
      <c r="D26" s="4"/>
      <c r="E26" s="4"/>
      <c r="F26" s="4"/>
      <c r="G26" s="4"/>
      <c r="H26" s="4"/>
    </row>
    <row r="27" spans="1:10" x14ac:dyDescent="0.35">
      <c r="A27" s="4" t="s">
        <v>350</v>
      </c>
      <c r="B27" s="49">
        <v>39482</v>
      </c>
      <c r="C27" s="49">
        <v>24547</v>
      </c>
      <c r="D27" s="49">
        <v>14935</v>
      </c>
      <c r="E27" s="49">
        <v>35769</v>
      </c>
      <c r="F27" s="49">
        <v>3712</v>
      </c>
      <c r="G27" s="49">
        <v>2167</v>
      </c>
      <c r="H27" s="49">
        <v>37315</v>
      </c>
      <c r="J27" s="27"/>
    </row>
    <row r="28" spans="1:10" x14ac:dyDescent="0.35">
      <c r="A28" s="4" t="s">
        <v>19</v>
      </c>
      <c r="B28" s="49">
        <v>243383</v>
      </c>
      <c r="C28" s="49">
        <v>140966</v>
      </c>
      <c r="D28" s="49">
        <v>102417</v>
      </c>
      <c r="E28" s="49">
        <v>135615</v>
      </c>
      <c r="F28" s="49">
        <v>107767</v>
      </c>
      <c r="G28" s="49">
        <v>40036</v>
      </c>
      <c r="H28" s="49">
        <v>203347</v>
      </c>
      <c r="J28" s="27"/>
    </row>
    <row r="29" spans="1:10" x14ac:dyDescent="0.35">
      <c r="A29" s="35" t="s">
        <v>361</v>
      </c>
      <c r="B29" s="49">
        <v>33303</v>
      </c>
      <c r="C29" s="49">
        <v>24638</v>
      </c>
      <c r="D29" s="49">
        <v>8664</v>
      </c>
      <c r="E29" s="49">
        <v>28352</v>
      </c>
      <c r="F29" s="49">
        <v>4951</v>
      </c>
      <c r="G29" s="49">
        <v>2404</v>
      </c>
      <c r="H29" s="49">
        <v>30899</v>
      </c>
      <c r="J29" s="27"/>
    </row>
    <row r="30" spans="1:10" x14ac:dyDescent="0.35">
      <c r="A30" s="4" t="s">
        <v>362</v>
      </c>
      <c r="B30" s="49">
        <v>32898</v>
      </c>
      <c r="C30" s="49">
        <v>15015</v>
      </c>
      <c r="D30" s="49">
        <v>17883</v>
      </c>
      <c r="E30" s="49">
        <v>26897</v>
      </c>
      <c r="F30" s="49">
        <v>6002</v>
      </c>
      <c r="G30" s="49">
        <v>4238</v>
      </c>
      <c r="H30" s="49">
        <v>28661</v>
      </c>
      <c r="J30" s="27"/>
    </row>
    <row r="31" spans="1:10" x14ac:dyDescent="0.35">
      <c r="A31" s="4" t="s">
        <v>50</v>
      </c>
      <c r="B31" s="49">
        <v>707268</v>
      </c>
      <c r="C31" s="49">
        <v>323688</v>
      </c>
      <c r="D31" s="49">
        <v>383580</v>
      </c>
      <c r="E31" s="49">
        <v>390848</v>
      </c>
      <c r="F31" s="49">
        <v>316420</v>
      </c>
      <c r="G31" s="49">
        <v>166615</v>
      </c>
      <c r="H31" s="49">
        <v>540653</v>
      </c>
      <c r="J31" s="27"/>
    </row>
    <row r="32" spans="1:10" x14ac:dyDescent="0.35">
      <c r="A32" s="4" t="s">
        <v>363</v>
      </c>
      <c r="B32" s="49">
        <v>224477</v>
      </c>
      <c r="C32" s="49">
        <v>117456</v>
      </c>
      <c r="D32" s="49">
        <v>107021</v>
      </c>
      <c r="E32" s="49">
        <v>33246</v>
      </c>
      <c r="F32" s="49">
        <v>191231</v>
      </c>
      <c r="G32" s="49">
        <v>19771</v>
      </c>
      <c r="H32" s="49">
        <v>204706</v>
      </c>
      <c r="J32" s="27"/>
    </row>
    <row r="33" spans="1:10" x14ac:dyDescent="0.35">
      <c r="A33" s="4" t="s">
        <v>68</v>
      </c>
      <c r="B33" s="49">
        <v>311432</v>
      </c>
      <c r="C33" s="49">
        <v>231256</v>
      </c>
      <c r="D33" s="49">
        <v>80176</v>
      </c>
      <c r="E33" s="49">
        <v>149790</v>
      </c>
      <c r="F33" s="49">
        <v>161642</v>
      </c>
      <c r="G33" s="49">
        <v>82705</v>
      </c>
      <c r="H33" s="49">
        <v>228727</v>
      </c>
      <c r="J33" s="27"/>
    </row>
    <row r="34" spans="1:10" ht="29" x14ac:dyDescent="0.35">
      <c r="A34" s="35" t="s">
        <v>364</v>
      </c>
      <c r="B34" s="49">
        <v>107060</v>
      </c>
      <c r="C34" s="49">
        <v>105506</v>
      </c>
      <c r="D34" s="49">
        <v>1553</v>
      </c>
      <c r="E34" s="49">
        <v>69929</v>
      </c>
      <c r="F34" s="49">
        <v>37131</v>
      </c>
      <c r="G34" s="49">
        <v>9990</v>
      </c>
      <c r="H34" s="49">
        <v>97070</v>
      </c>
      <c r="J34" s="27"/>
    </row>
    <row r="35" spans="1:10" x14ac:dyDescent="0.35">
      <c r="A35" s="4" t="s">
        <v>67</v>
      </c>
      <c r="B35" s="49">
        <v>2259514</v>
      </c>
      <c r="C35" s="49">
        <v>1193636</v>
      </c>
      <c r="D35" s="49">
        <v>1065878</v>
      </c>
      <c r="E35" s="49">
        <v>529034</v>
      </c>
      <c r="F35" s="49">
        <v>1730480</v>
      </c>
      <c r="G35" s="49">
        <v>947067</v>
      </c>
      <c r="H35" s="49">
        <v>1312446</v>
      </c>
      <c r="J35" s="27"/>
    </row>
    <row r="36" spans="1:10" ht="8.25" customHeight="1" x14ac:dyDescent="0.35">
      <c r="A36" s="31"/>
      <c r="B36" s="31"/>
      <c r="C36" s="31" t="s">
        <v>356</v>
      </c>
      <c r="D36" s="31"/>
      <c r="E36" s="31" t="s">
        <v>356</v>
      </c>
      <c r="F36" s="31"/>
      <c r="G36" s="31" t="s">
        <v>356</v>
      </c>
      <c r="H36" s="31"/>
    </row>
  </sheetData>
  <mergeCells count="16">
    <mergeCell ref="A2:A4"/>
    <mergeCell ref="B2:B4"/>
    <mergeCell ref="C2:C4"/>
    <mergeCell ref="D2:D4"/>
    <mergeCell ref="E2:E4"/>
    <mergeCell ref="F22:F24"/>
    <mergeCell ref="G2:G4"/>
    <mergeCell ref="H2:H4"/>
    <mergeCell ref="G22:G24"/>
    <mergeCell ref="H22:H24"/>
    <mergeCell ref="F2:F4"/>
    <mergeCell ref="A22:A24"/>
    <mergeCell ref="B22:B24"/>
    <mergeCell ref="C22:C24"/>
    <mergeCell ref="D22:D24"/>
    <mergeCell ref="E22:E24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view="pageBreakPreview" zoomScale="90" zoomScaleNormal="140" zoomScaleSheetLayoutView="90" workbookViewId="0">
      <selection activeCell="A7" sqref="A7"/>
    </sheetView>
  </sheetViews>
  <sheetFormatPr defaultColWidth="11.453125" defaultRowHeight="14.5" x14ac:dyDescent="0.35"/>
  <cols>
    <col min="1" max="1" width="30.453125" style="1" customWidth="1"/>
    <col min="2" max="5" width="11.54296875" style="1" customWidth="1"/>
    <col min="6" max="6" width="12.1796875" style="1" customWidth="1"/>
    <col min="7" max="7" width="14.54296875" style="1" customWidth="1"/>
    <col min="8" max="8" width="14.453125" style="1" customWidth="1"/>
    <col min="9" max="16384" width="11.453125" style="1"/>
  </cols>
  <sheetData>
    <row r="1" spans="1:10" s="238" customFormat="1" x14ac:dyDescent="0.35">
      <c r="A1" s="238" t="s">
        <v>583</v>
      </c>
    </row>
    <row r="2" spans="1:10" x14ac:dyDescent="0.35">
      <c r="A2" s="311"/>
      <c r="B2" s="312" t="s">
        <v>9</v>
      </c>
      <c r="C2" s="312" t="s">
        <v>46</v>
      </c>
      <c r="D2" s="312" t="s">
        <v>47</v>
      </c>
      <c r="E2" s="312" t="s">
        <v>49</v>
      </c>
      <c r="F2" s="312" t="s">
        <v>48</v>
      </c>
      <c r="G2" s="259" t="s">
        <v>509</v>
      </c>
      <c r="H2" s="259" t="s">
        <v>516</v>
      </c>
      <c r="I2" s="2"/>
      <c r="J2" s="2"/>
    </row>
    <row r="3" spans="1:10" x14ac:dyDescent="0.35">
      <c r="A3" s="311"/>
      <c r="B3" s="312"/>
      <c r="C3" s="312"/>
      <c r="D3" s="312"/>
      <c r="E3" s="312"/>
      <c r="F3" s="312"/>
      <c r="G3" s="259"/>
      <c r="H3" s="259"/>
      <c r="I3" s="2"/>
      <c r="J3" s="2"/>
    </row>
    <row r="4" spans="1:10" x14ac:dyDescent="0.35">
      <c r="A4" s="311"/>
      <c r="B4" s="312"/>
      <c r="C4" s="312"/>
      <c r="D4" s="312"/>
      <c r="E4" s="312"/>
      <c r="F4" s="312"/>
      <c r="G4" s="259"/>
      <c r="H4" s="259"/>
    </row>
    <row r="5" spans="1:10" x14ac:dyDescent="0.35">
      <c r="A5" s="4" t="s">
        <v>18</v>
      </c>
      <c r="B5" s="49">
        <v>3958817</v>
      </c>
      <c r="C5" s="49">
        <v>2176709</v>
      </c>
      <c r="D5" s="49">
        <v>1782108</v>
      </c>
      <c r="E5" s="49">
        <v>1399480</v>
      </c>
      <c r="F5" s="49">
        <v>2559337</v>
      </c>
      <c r="G5" s="49">
        <v>1274992</v>
      </c>
      <c r="H5" s="49">
        <v>2683824</v>
      </c>
    </row>
    <row r="6" spans="1:10" ht="6" customHeight="1" x14ac:dyDescent="0.35">
      <c r="A6" s="4"/>
      <c r="B6" s="37"/>
      <c r="C6" s="37"/>
      <c r="D6" s="37"/>
      <c r="E6" s="37"/>
      <c r="F6" s="37"/>
      <c r="G6" s="37"/>
      <c r="H6" s="37"/>
    </row>
    <row r="7" spans="1:10" x14ac:dyDescent="0.35">
      <c r="A7" s="4" t="s">
        <v>74</v>
      </c>
      <c r="B7" s="49">
        <v>60969</v>
      </c>
      <c r="C7" s="49">
        <v>37766</v>
      </c>
      <c r="D7" s="49">
        <v>23203</v>
      </c>
      <c r="E7" s="49">
        <v>36100</v>
      </c>
      <c r="F7" s="49">
        <v>24869</v>
      </c>
      <c r="G7" s="49">
        <v>4422</v>
      </c>
      <c r="H7" s="49">
        <v>56547</v>
      </c>
    </row>
    <row r="8" spans="1:10" x14ac:dyDescent="0.35">
      <c r="A8" s="4" t="s">
        <v>73</v>
      </c>
      <c r="B8" s="49">
        <v>3897847</v>
      </c>
      <c r="C8" s="49">
        <v>2138943</v>
      </c>
      <c r="D8" s="49">
        <v>1758904</v>
      </c>
      <c r="E8" s="49">
        <v>1363380</v>
      </c>
      <c r="F8" s="49">
        <v>2534468</v>
      </c>
      <c r="G8" s="49">
        <v>1270570</v>
      </c>
      <c r="H8" s="49">
        <v>2627278</v>
      </c>
    </row>
    <row r="9" spans="1:10" ht="3.75" customHeight="1" x14ac:dyDescent="0.35">
      <c r="A9" s="11"/>
      <c r="B9" s="155"/>
      <c r="C9" s="155"/>
      <c r="D9" s="155"/>
      <c r="E9" s="155"/>
      <c r="F9" s="155"/>
      <c r="G9" s="155"/>
      <c r="H9" s="155"/>
    </row>
    <row r="10" spans="1:10" ht="16" x14ac:dyDescent="0.4">
      <c r="A10" s="60" t="s">
        <v>584</v>
      </c>
      <c r="B10" s="152"/>
      <c r="C10" s="152"/>
      <c r="D10" s="152"/>
      <c r="E10" s="152"/>
      <c r="F10" s="152"/>
      <c r="G10" s="152"/>
      <c r="H10" s="152"/>
    </row>
    <row r="11" spans="1:10" x14ac:dyDescent="0.35">
      <c r="A11" s="309"/>
      <c r="B11" s="310" t="s">
        <v>9</v>
      </c>
      <c r="C11" s="310" t="s">
        <v>46</v>
      </c>
      <c r="D11" s="310" t="s">
        <v>47</v>
      </c>
      <c r="E11" s="310" t="s">
        <v>49</v>
      </c>
      <c r="F11" s="310" t="s">
        <v>48</v>
      </c>
      <c r="G11" s="259" t="s">
        <v>509</v>
      </c>
      <c r="H11" s="259" t="s">
        <v>516</v>
      </c>
    </row>
    <row r="12" spans="1:10" x14ac:dyDescent="0.35">
      <c r="A12" s="309"/>
      <c r="B12" s="310"/>
      <c r="C12" s="310"/>
      <c r="D12" s="310"/>
      <c r="E12" s="310"/>
      <c r="F12" s="310"/>
      <c r="G12" s="259"/>
      <c r="H12" s="259"/>
    </row>
    <row r="13" spans="1:10" x14ac:dyDescent="0.35">
      <c r="A13" s="309"/>
      <c r="B13" s="310"/>
      <c r="C13" s="310"/>
      <c r="D13" s="310"/>
      <c r="E13" s="310"/>
      <c r="F13" s="310"/>
      <c r="G13" s="259"/>
      <c r="H13" s="259"/>
    </row>
    <row r="14" spans="1:10" x14ac:dyDescent="0.35">
      <c r="A14" s="4" t="s">
        <v>18</v>
      </c>
      <c r="B14" s="49">
        <v>3958817</v>
      </c>
      <c r="C14" s="49">
        <v>2176709</v>
      </c>
      <c r="D14" s="49">
        <v>1782108</v>
      </c>
      <c r="E14" s="49">
        <v>1399480</v>
      </c>
      <c r="F14" s="49">
        <v>2559337</v>
      </c>
      <c r="G14" s="49">
        <v>1274992</v>
      </c>
      <c r="H14" s="49">
        <v>2683824</v>
      </c>
    </row>
    <row r="15" spans="1:10" ht="10.5" customHeight="1" x14ac:dyDescent="0.35">
      <c r="A15" s="4"/>
      <c r="B15" s="37"/>
      <c r="C15" s="37"/>
      <c r="D15" s="37"/>
      <c r="E15" s="37"/>
      <c r="F15" s="37"/>
      <c r="G15" s="37"/>
      <c r="H15" s="37"/>
    </row>
    <row r="16" spans="1:10" x14ac:dyDescent="0.35">
      <c r="A16" s="157" t="s">
        <v>118</v>
      </c>
      <c r="B16" s="49">
        <v>1857068</v>
      </c>
      <c r="C16" s="49">
        <v>978924</v>
      </c>
      <c r="D16" s="49">
        <v>878144</v>
      </c>
      <c r="E16" s="49">
        <v>430251</v>
      </c>
      <c r="F16" s="49">
        <v>1426817</v>
      </c>
      <c r="G16" s="49">
        <v>741805</v>
      </c>
      <c r="H16" s="49">
        <v>1115263</v>
      </c>
    </row>
    <row r="17" spans="1:11" x14ac:dyDescent="0.35">
      <c r="A17" s="157" t="s">
        <v>78</v>
      </c>
      <c r="B17" s="49">
        <v>1249319</v>
      </c>
      <c r="C17" s="49">
        <v>719735</v>
      </c>
      <c r="D17" s="49">
        <v>529584</v>
      </c>
      <c r="E17" s="49">
        <v>424855</v>
      </c>
      <c r="F17" s="49">
        <v>824464</v>
      </c>
      <c r="G17" s="49">
        <v>408046</v>
      </c>
      <c r="H17" s="49">
        <v>841274</v>
      </c>
    </row>
    <row r="18" spans="1:11" x14ac:dyDescent="0.35">
      <c r="A18" s="157" t="s">
        <v>316</v>
      </c>
      <c r="B18" s="49">
        <v>260304</v>
      </c>
      <c r="C18" s="49">
        <v>147601</v>
      </c>
      <c r="D18" s="49">
        <v>112702</v>
      </c>
      <c r="E18" s="49">
        <v>131115</v>
      </c>
      <c r="F18" s="49">
        <v>129188</v>
      </c>
      <c r="G18" s="49">
        <v>57668</v>
      </c>
      <c r="H18" s="49">
        <v>202636</v>
      </c>
    </row>
    <row r="19" spans="1:11" x14ac:dyDescent="0.35">
      <c r="A19" s="157" t="s">
        <v>79</v>
      </c>
      <c r="B19" s="49">
        <v>355801</v>
      </c>
      <c r="C19" s="49">
        <v>193462</v>
      </c>
      <c r="D19" s="49">
        <v>162339</v>
      </c>
      <c r="E19" s="49">
        <v>212072</v>
      </c>
      <c r="F19" s="49">
        <v>143729</v>
      </c>
      <c r="G19" s="49">
        <v>49786</v>
      </c>
      <c r="H19" s="49">
        <v>306016</v>
      </c>
    </row>
    <row r="20" spans="1:11" x14ac:dyDescent="0.35">
      <c r="A20" s="157" t="s">
        <v>317</v>
      </c>
      <c r="B20" s="49">
        <v>236324</v>
      </c>
      <c r="C20" s="49">
        <v>136986</v>
      </c>
      <c r="D20" s="49">
        <v>99338</v>
      </c>
      <c r="E20" s="49">
        <v>201186</v>
      </c>
      <c r="F20" s="49">
        <v>35138</v>
      </c>
      <c r="G20" s="49">
        <v>17688</v>
      </c>
      <c r="H20" s="49">
        <v>218636</v>
      </c>
    </row>
    <row r="21" spans="1:11" ht="6" customHeight="1" x14ac:dyDescent="0.35">
      <c r="A21" s="11"/>
      <c r="B21" s="11"/>
      <c r="C21" s="11"/>
      <c r="D21" s="11"/>
      <c r="E21" s="11"/>
      <c r="F21" s="11"/>
      <c r="G21" s="11"/>
      <c r="H21" s="11"/>
    </row>
    <row r="22" spans="1:11" ht="15.75" customHeight="1" x14ac:dyDescent="0.35"/>
    <row r="25" spans="1:11" x14ac:dyDescent="0.35">
      <c r="B25" s="27"/>
      <c r="C25" s="27"/>
      <c r="D25" s="27"/>
      <c r="E25" s="27"/>
      <c r="F25" s="27"/>
      <c r="G25" s="27"/>
      <c r="H25" s="27"/>
    </row>
    <row r="27" spans="1:11" x14ac:dyDescent="0.35">
      <c r="B27" s="27"/>
      <c r="C27" s="27"/>
      <c r="D27" s="27"/>
      <c r="E27" s="27"/>
      <c r="F27" s="27"/>
      <c r="G27" s="27"/>
      <c r="H27" s="27"/>
      <c r="K27" s="27"/>
    </row>
    <row r="28" spans="1:11" x14ac:dyDescent="0.35">
      <c r="B28" s="27"/>
      <c r="C28" s="27"/>
      <c r="D28" s="27"/>
      <c r="E28" s="27"/>
      <c r="F28" s="27"/>
      <c r="G28" s="27"/>
      <c r="H28" s="27"/>
      <c r="K28" s="27"/>
    </row>
    <row r="29" spans="1:11" x14ac:dyDescent="0.35">
      <c r="B29" s="27"/>
      <c r="C29" s="27"/>
      <c r="D29" s="27"/>
      <c r="E29" s="27"/>
      <c r="F29" s="27"/>
      <c r="G29" s="27"/>
      <c r="H29" s="27"/>
      <c r="K29" s="27"/>
    </row>
    <row r="30" spans="1:11" x14ac:dyDescent="0.35">
      <c r="B30" s="27"/>
      <c r="C30" s="27"/>
      <c r="D30" s="27"/>
      <c r="E30" s="27"/>
      <c r="F30" s="27"/>
      <c r="G30" s="27"/>
      <c r="H30" s="27"/>
      <c r="K30" s="27"/>
    </row>
    <row r="31" spans="1:11" x14ac:dyDescent="0.35">
      <c r="B31" s="27"/>
      <c r="C31" s="27"/>
      <c r="D31" s="27"/>
      <c r="E31" s="27"/>
      <c r="F31" s="27"/>
      <c r="G31" s="27"/>
      <c r="H31" s="27"/>
      <c r="K31" s="27"/>
    </row>
    <row r="32" spans="1:11" x14ac:dyDescent="0.35">
      <c r="B32" s="27"/>
      <c r="C32" s="27"/>
      <c r="D32" s="27"/>
      <c r="E32" s="27"/>
      <c r="F32" s="27"/>
      <c r="H32" s="27"/>
    </row>
    <row r="33" spans="2:11" x14ac:dyDescent="0.35">
      <c r="K33" s="27"/>
    </row>
    <row r="34" spans="2:11" x14ac:dyDescent="0.35">
      <c r="B34" s="27"/>
      <c r="C34" s="27"/>
      <c r="D34" s="27"/>
      <c r="E34" s="27"/>
      <c r="F34" s="27"/>
      <c r="G34" s="27"/>
      <c r="H34" s="27"/>
      <c r="J34" s="27"/>
    </row>
  </sheetData>
  <mergeCells count="16">
    <mergeCell ref="G2:G4"/>
    <mergeCell ref="H2:H4"/>
    <mergeCell ref="G11:G13"/>
    <mergeCell ref="H11:H13"/>
    <mergeCell ref="A11:A13"/>
    <mergeCell ref="B11:B13"/>
    <mergeCell ref="C11:C13"/>
    <mergeCell ref="D11:D13"/>
    <mergeCell ref="E11:E13"/>
    <mergeCell ref="F11:F13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3"/>
  <sheetViews>
    <sheetView view="pageBreakPreview" zoomScale="90" zoomScaleNormal="100" zoomScaleSheetLayoutView="90" workbookViewId="0">
      <selection activeCell="A7" sqref="A7"/>
    </sheetView>
  </sheetViews>
  <sheetFormatPr defaultColWidth="10.81640625" defaultRowHeight="14.5" x14ac:dyDescent="0.35"/>
  <cols>
    <col min="1" max="1" width="43.1796875" style="1" customWidth="1"/>
    <col min="2" max="7" width="14.81640625" style="1" customWidth="1"/>
    <col min="8" max="8" width="10.453125" style="1" customWidth="1"/>
    <col min="9" max="16384" width="10.81640625" style="1"/>
  </cols>
  <sheetData>
    <row r="1" spans="1:10" s="238" customFormat="1" x14ac:dyDescent="0.35">
      <c r="A1" s="238" t="s">
        <v>585</v>
      </c>
    </row>
    <row r="2" spans="1:10" ht="15.75" customHeight="1" x14ac:dyDescent="0.35">
      <c r="A2" s="308" t="s">
        <v>494</v>
      </c>
      <c r="B2" s="259" t="s">
        <v>9</v>
      </c>
      <c r="C2" s="313" t="s">
        <v>515</v>
      </c>
      <c r="D2" s="313"/>
      <c r="E2" s="313"/>
      <c r="F2" s="313"/>
      <c r="G2" s="313"/>
    </row>
    <row r="3" spans="1:10" ht="28" customHeight="1" x14ac:dyDescent="0.35">
      <c r="A3" s="308"/>
      <c r="B3" s="259"/>
      <c r="C3" s="127" t="s">
        <v>118</v>
      </c>
      <c r="D3" s="127" t="s">
        <v>78</v>
      </c>
      <c r="E3" s="127" t="s">
        <v>316</v>
      </c>
      <c r="F3" s="127" t="s">
        <v>79</v>
      </c>
      <c r="G3" s="127" t="s">
        <v>317</v>
      </c>
      <c r="H3" s="136"/>
      <c r="I3" s="2"/>
      <c r="J3" s="2"/>
    </row>
    <row r="4" spans="1:10" x14ac:dyDescent="0.35">
      <c r="A4" s="9" t="s">
        <v>18</v>
      </c>
      <c r="B4" s="10">
        <v>3958817</v>
      </c>
      <c r="C4" s="10">
        <v>1857068</v>
      </c>
      <c r="D4" s="10">
        <v>1249319</v>
      </c>
      <c r="E4" s="10">
        <v>260304</v>
      </c>
      <c r="F4" s="10">
        <v>355801</v>
      </c>
      <c r="G4" s="10">
        <v>236324</v>
      </c>
      <c r="H4" s="152"/>
      <c r="I4" s="2"/>
      <c r="J4" s="2"/>
    </row>
    <row r="5" spans="1:10" ht="11.25" customHeight="1" x14ac:dyDescent="0.35">
      <c r="A5" s="4"/>
      <c r="B5" s="37"/>
      <c r="C5" s="144"/>
      <c r="D5" s="144"/>
      <c r="E5" s="37"/>
      <c r="F5" s="37"/>
      <c r="G5" s="37"/>
      <c r="H5" s="152"/>
    </row>
    <row r="6" spans="1:10" x14ac:dyDescent="0.35">
      <c r="A6" s="153" t="s">
        <v>350</v>
      </c>
      <c r="B6" s="49">
        <v>39482</v>
      </c>
      <c r="C6" s="62">
        <v>481</v>
      </c>
      <c r="D6" s="62">
        <v>1116</v>
      </c>
      <c r="E6" s="62">
        <v>161</v>
      </c>
      <c r="F6" s="62">
        <v>6340</v>
      </c>
      <c r="G6" s="62">
        <v>31384</v>
      </c>
      <c r="H6" s="154"/>
    </row>
    <row r="7" spans="1:10" x14ac:dyDescent="0.35">
      <c r="A7" s="153" t="s">
        <v>19</v>
      </c>
      <c r="B7" s="49">
        <v>243383</v>
      </c>
      <c r="C7" s="62">
        <v>6639</v>
      </c>
      <c r="D7" s="62">
        <v>14117</v>
      </c>
      <c r="E7" s="62">
        <v>10602</v>
      </c>
      <c r="F7" s="62">
        <v>100210</v>
      </c>
      <c r="G7" s="62">
        <v>111816</v>
      </c>
      <c r="H7" s="154"/>
    </row>
    <row r="8" spans="1:10" x14ac:dyDescent="0.35">
      <c r="A8" s="153" t="s">
        <v>20</v>
      </c>
      <c r="B8" s="49">
        <v>33303</v>
      </c>
      <c r="C8" s="62">
        <v>1377</v>
      </c>
      <c r="D8" s="62">
        <v>4455</v>
      </c>
      <c r="E8" s="62">
        <v>567</v>
      </c>
      <c r="F8" s="62">
        <v>8875</v>
      </c>
      <c r="G8" s="62">
        <v>18028</v>
      </c>
      <c r="H8" s="154"/>
    </row>
    <row r="9" spans="1:10" x14ac:dyDescent="0.35">
      <c r="A9" s="153" t="s">
        <v>21</v>
      </c>
      <c r="B9" s="49">
        <v>32898</v>
      </c>
      <c r="C9" s="62">
        <v>1144</v>
      </c>
      <c r="D9" s="62">
        <v>3506</v>
      </c>
      <c r="E9" s="62">
        <v>2492</v>
      </c>
      <c r="F9" s="62">
        <v>10799</v>
      </c>
      <c r="G9" s="62">
        <v>14958</v>
      </c>
      <c r="H9" s="154"/>
    </row>
    <row r="10" spans="1:10" x14ac:dyDescent="0.35">
      <c r="A10" s="153" t="s">
        <v>39</v>
      </c>
      <c r="B10" s="49">
        <v>707268</v>
      </c>
      <c r="C10" s="62">
        <v>214830</v>
      </c>
      <c r="D10" s="62">
        <v>251770</v>
      </c>
      <c r="E10" s="62">
        <v>73330</v>
      </c>
      <c r="F10" s="62">
        <v>124030</v>
      </c>
      <c r="G10" s="62">
        <v>43308</v>
      </c>
      <c r="H10" s="154"/>
    </row>
    <row r="11" spans="1:10" x14ac:dyDescent="0.35">
      <c r="A11" s="153" t="s">
        <v>40</v>
      </c>
      <c r="B11" s="49">
        <v>224477</v>
      </c>
      <c r="C11" s="62">
        <v>103309</v>
      </c>
      <c r="D11" s="62">
        <v>93827</v>
      </c>
      <c r="E11" s="62">
        <v>13366</v>
      </c>
      <c r="F11" s="62">
        <v>10924</v>
      </c>
      <c r="G11" s="62">
        <v>3053</v>
      </c>
      <c r="H11" s="154"/>
    </row>
    <row r="12" spans="1:10" x14ac:dyDescent="0.35">
      <c r="A12" s="153" t="s">
        <v>41</v>
      </c>
      <c r="B12" s="49">
        <v>311432</v>
      </c>
      <c r="C12" s="62">
        <v>105424</v>
      </c>
      <c r="D12" s="62">
        <v>119074</v>
      </c>
      <c r="E12" s="62">
        <v>43401</v>
      </c>
      <c r="F12" s="62">
        <v>35241</v>
      </c>
      <c r="G12" s="62">
        <v>8291</v>
      </c>
      <c r="H12" s="154"/>
    </row>
    <row r="13" spans="1:10" x14ac:dyDescent="0.35">
      <c r="A13" s="153" t="s">
        <v>42</v>
      </c>
      <c r="B13" s="49">
        <v>107060</v>
      </c>
      <c r="C13" s="62">
        <v>25446</v>
      </c>
      <c r="D13" s="62">
        <v>47393</v>
      </c>
      <c r="E13" s="62">
        <v>12585</v>
      </c>
      <c r="F13" s="62">
        <v>18814</v>
      </c>
      <c r="G13" s="62">
        <v>2821</v>
      </c>
      <c r="H13" s="154"/>
    </row>
    <row r="14" spans="1:10" x14ac:dyDescent="0.35">
      <c r="A14" s="153" t="s">
        <v>43</v>
      </c>
      <c r="B14" s="49">
        <v>2259514</v>
      </c>
      <c r="C14" s="62">
        <v>1398418</v>
      </c>
      <c r="D14" s="62">
        <v>714060</v>
      </c>
      <c r="E14" s="62">
        <v>103801</v>
      </c>
      <c r="F14" s="62">
        <v>40569</v>
      </c>
      <c r="G14" s="62">
        <v>2666</v>
      </c>
      <c r="H14" s="154"/>
    </row>
    <row r="15" spans="1:10" ht="9.75" customHeight="1" x14ac:dyDescent="0.35">
      <c r="A15" s="261"/>
      <c r="B15" s="262"/>
      <c r="C15" s="262"/>
      <c r="D15" s="262"/>
      <c r="E15" s="262"/>
      <c r="F15" s="262"/>
      <c r="G15" s="263"/>
      <c r="H15" s="155"/>
    </row>
    <row r="16" spans="1:10" s="8" customFormat="1" x14ac:dyDescent="0.35">
      <c r="A16" s="9" t="s">
        <v>44</v>
      </c>
      <c r="B16" s="10">
        <v>2176709</v>
      </c>
      <c r="C16" s="10">
        <v>978924</v>
      </c>
      <c r="D16" s="10">
        <v>719735</v>
      </c>
      <c r="E16" s="10">
        <v>147601</v>
      </c>
      <c r="F16" s="10">
        <v>193462</v>
      </c>
      <c r="G16" s="10">
        <v>136986</v>
      </c>
      <c r="H16" s="156"/>
    </row>
    <row r="17" spans="1:8" ht="6.75" customHeight="1" x14ac:dyDescent="0.35">
      <c r="A17" s="4"/>
      <c r="B17" s="4"/>
      <c r="C17" s="4"/>
      <c r="D17" s="4"/>
      <c r="E17" s="4"/>
      <c r="F17" s="4"/>
      <c r="G17" s="4"/>
      <c r="H17" s="152"/>
    </row>
    <row r="18" spans="1:8" x14ac:dyDescent="0.35">
      <c r="A18" s="153" t="s">
        <v>350</v>
      </c>
      <c r="B18" s="49">
        <v>24547</v>
      </c>
      <c r="C18" s="62">
        <v>420</v>
      </c>
      <c r="D18" s="62">
        <v>516</v>
      </c>
      <c r="E18" s="62">
        <v>141</v>
      </c>
      <c r="F18" s="62">
        <v>3935</v>
      </c>
      <c r="G18" s="62">
        <v>19535</v>
      </c>
      <c r="H18" s="154"/>
    </row>
    <row r="19" spans="1:8" x14ac:dyDescent="0.35">
      <c r="A19" s="153" t="s">
        <v>19</v>
      </c>
      <c r="B19" s="49">
        <v>140966</v>
      </c>
      <c r="C19" s="62">
        <v>3186</v>
      </c>
      <c r="D19" s="62">
        <v>9238</v>
      </c>
      <c r="E19" s="62">
        <v>7893</v>
      </c>
      <c r="F19" s="62">
        <v>49161</v>
      </c>
      <c r="G19" s="62">
        <v>71488</v>
      </c>
      <c r="H19" s="154"/>
    </row>
    <row r="20" spans="1:8" x14ac:dyDescent="0.35">
      <c r="A20" s="153" t="s">
        <v>20</v>
      </c>
      <c r="B20" s="49">
        <v>24638</v>
      </c>
      <c r="C20" s="62">
        <v>1377</v>
      </c>
      <c r="D20" s="62">
        <v>4093</v>
      </c>
      <c r="E20" s="62">
        <v>268</v>
      </c>
      <c r="F20" s="62">
        <v>6797</v>
      </c>
      <c r="G20" s="62">
        <v>12103</v>
      </c>
      <c r="H20" s="154"/>
    </row>
    <row r="21" spans="1:8" x14ac:dyDescent="0.35">
      <c r="A21" s="153" t="s">
        <v>21</v>
      </c>
      <c r="B21" s="49">
        <v>15015</v>
      </c>
      <c r="C21" s="62">
        <v>617</v>
      </c>
      <c r="D21" s="62">
        <v>2344</v>
      </c>
      <c r="E21" s="62">
        <v>1018</v>
      </c>
      <c r="F21" s="62">
        <v>5622</v>
      </c>
      <c r="G21" s="62">
        <v>5414</v>
      </c>
      <c r="H21" s="154"/>
    </row>
    <row r="22" spans="1:8" x14ac:dyDescent="0.35">
      <c r="A22" s="153" t="s">
        <v>39</v>
      </c>
      <c r="B22" s="49">
        <v>323688</v>
      </c>
      <c r="C22" s="62">
        <v>97987</v>
      </c>
      <c r="D22" s="62">
        <v>121587</v>
      </c>
      <c r="E22" s="62">
        <v>33445</v>
      </c>
      <c r="F22" s="62">
        <v>55600</v>
      </c>
      <c r="G22" s="62">
        <v>15070</v>
      </c>
      <c r="H22" s="154"/>
    </row>
    <row r="23" spans="1:8" x14ac:dyDescent="0.35">
      <c r="A23" s="153" t="s">
        <v>40</v>
      </c>
      <c r="B23" s="49">
        <v>117456</v>
      </c>
      <c r="C23" s="62">
        <v>50672</v>
      </c>
      <c r="D23" s="62">
        <v>55103</v>
      </c>
      <c r="E23" s="62">
        <v>6187</v>
      </c>
      <c r="F23" s="62">
        <v>3665</v>
      </c>
      <c r="G23" s="62">
        <v>1828</v>
      </c>
      <c r="H23" s="154"/>
    </row>
    <row r="24" spans="1:8" x14ac:dyDescent="0.35">
      <c r="A24" s="153" t="s">
        <v>41</v>
      </c>
      <c r="B24" s="49">
        <v>231256</v>
      </c>
      <c r="C24" s="62">
        <v>82188</v>
      </c>
      <c r="D24" s="62">
        <v>90513</v>
      </c>
      <c r="E24" s="62">
        <v>25513</v>
      </c>
      <c r="F24" s="62">
        <v>25997</v>
      </c>
      <c r="G24" s="62">
        <v>7045</v>
      </c>
      <c r="H24" s="154"/>
    </row>
    <row r="25" spans="1:8" x14ac:dyDescent="0.35">
      <c r="A25" s="153" t="s">
        <v>42</v>
      </c>
      <c r="B25" s="49">
        <v>105506</v>
      </c>
      <c r="C25" s="62">
        <v>25153</v>
      </c>
      <c r="D25" s="62">
        <v>46548</v>
      </c>
      <c r="E25" s="62">
        <v>12480</v>
      </c>
      <c r="F25" s="62">
        <v>18503</v>
      </c>
      <c r="G25" s="62">
        <v>2821</v>
      </c>
      <c r="H25" s="154"/>
    </row>
    <row r="26" spans="1:8" ht="18.75" customHeight="1" x14ac:dyDescent="0.35">
      <c r="A26" s="153" t="s">
        <v>43</v>
      </c>
      <c r="B26" s="49">
        <v>1193636</v>
      </c>
      <c r="C26" s="62">
        <v>717323</v>
      </c>
      <c r="D26" s="62">
        <v>389792</v>
      </c>
      <c r="E26" s="62">
        <v>60656</v>
      </c>
      <c r="F26" s="62">
        <v>24182</v>
      </c>
      <c r="G26" s="62">
        <v>1682</v>
      </c>
      <c r="H26" s="154"/>
    </row>
    <row r="27" spans="1:8" ht="6" customHeight="1" x14ac:dyDescent="0.35">
      <c r="A27" s="261"/>
      <c r="B27" s="262"/>
      <c r="C27" s="262"/>
      <c r="D27" s="262"/>
      <c r="E27" s="262"/>
      <c r="F27" s="262"/>
      <c r="G27" s="263"/>
      <c r="H27" s="155"/>
    </row>
    <row r="28" spans="1:8" s="8" customFormat="1" ht="15.75" customHeight="1" x14ac:dyDescent="0.35">
      <c r="A28" s="9" t="s">
        <v>45</v>
      </c>
      <c r="B28" s="10">
        <v>1782108</v>
      </c>
      <c r="C28" s="10">
        <v>878144</v>
      </c>
      <c r="D28" s="10">
        <v>529584</v>
      </c>
      <c r="E28" s="10">
        <v>112702</v>
      </c>
      <c r="F28" s="10">
        <v>162339</v>
      </c>
      <c r="G28" s="10">
        <v>99338</v>
      </c>
      <c r="H28" s="156"/>
    </row>
    <row r="29" spans="1:8" ht="7.5" customHeight="1" x14ac:dyDescent="0.35">
      <c r="A29" s="4"/>
      <c r="B29" s="49"/>
      <c r="C29" s="49"/>
      <c r="D29" s="49"/>
      <c r="E29" s="49"/>
      <c r="F29" s="49"/>
      <c r="G29" s="49"/>
      <c r="H29" s="152"/>
    </row>
    <row r="30" spans="1:8" x14ac:dyDescent="0.35">
      <c r="A30" s="153" t="s">
        <v>350</v>
      </c>
      <c r="B30" s="49">
        <v>14935</v>
      </c>
      <c r="C30" s="62">
        <v>61</v>
      </c>
      <c r="D30" s="62">
        <v>601</v>
      </c>
      <c r="E30" s="62">
        <v>20</v>
      </c>
      <c r="F30" s="62">
        <v>2404</v>
      </c>
      <c r="G30" s="62">
        <v>11848</v>
      </c>
      <c r="H30" s="154"/>
    </row>
    <row r="31" spans="1:8" x14ac:dyDescent="0.35">
      <c r="A31" s="153" t="s">
        <v>19</v>
      </c>
      <c r="B31" s="49">
        <v>102417</v>
      </c>
      <c r="C31" s="62">
        <v>3453</v>
      </c>
      <c r="D31" s="62">
        <v>4879</v>
      </c>
      <c r="E31" s="62">
        <v>2709</v>
      </c>
      <c r="F31" s="62">
        <v>51049</v>
      </c>
      <c r="G31" s="62">
        <v>40327</v>
      </c>
      <c r="H31" s="154"/>
    </row>
    <row r="32" spans="1:8" x14ac:dyDescent="0.35">
      <c r="A32" s="153" t="s">
        <v>20</v>
      </c>
      <c r="B32" s="49">
        <v>8664</v>
      </c>
      <c r="C32" s="62">
        <v>0</v>
      </c>
      <c r="D32" s="62">
        <v>362</v>
      </c>
      <c r="E32" s="62">
        <v>299</v>
      </c>
      <c r="F32" s="62">
        <v>2078</v>
      </c>
      <c r="G32" s="62">
        <v>5926</v>
      </c>
      <c r="H32" s="154"/>
    </row>
    <row r="33" spans="1:8" x14ac:dyDescent="0.35">
      <c r="A33" s="153" t="s">
        <v>21</v>
      </c>
      <c r="B33" s="49">
        <v>17883</v>
      </c>
      <c r="C33" s="62">
        <v>527</v>
      </c>
      <c r="D33" s="62">
        <v>1163</v>
      </c>
      <c r="E33" s="62">
        <v>1474</v>
      </c>
      <c r="F33" s="62">
        <v>5177</v>
      </c>
      <c r="G33" s="62">
        <v>9543</v>
      </c>
      <c r="H33" s="154"/>
    </row>
    <row r="34" spans="1:8" x14ac:dyDescent="0.35">
      <c r="A34" s="153" t="s">
        <v>39</v>
      </c>
      <c r="B34" s="49">
        <v>383580</v>
      </c>
      <c r="C34" s="62">
        <v>116843</v>
      </c>
      <c r="D34" s="62">
        <v>130184</v>
      </c>
      <c r="E34" s="62">
        <v>39884</v>
      </c>
      <c r="F34" s="62">
        <v>68430</v>
      </c>
      <c r="G34" s="62">
        <v>28238</v>
      </c>
      <c r="H34" s="154"/>
    </row>
    <row r="35" spans="1:8" x14ac:dyDescent="0.35">
      <c r="A35" s="153" t="s">
        <v>40</v>
      </c>
      <c r="B35" s="49">
        <v>107021</v>
      </c>
      <c r="C35" s="62">
        <v>52636</v>
      </c>
      <c r="D35" s="62">
        <v>38723</v>
      </c>
      <c r="E35" s="62">
        <v>7179</v>
      </c>
      <c r="F35" s="62">
        <v>7258</v>
      </c>
      <c r="G35" s="62">
        <v>1225</v>
      </c>
      <c r="H35" s="154"/>
    </row>
    <row r="36" spans="1:8" x14ac:dyDescent="0.35">
      <c r="A36" s="153" t="s">
        <v>41</v>
      </c>
      <c r="B36" s="49">
        <v>80176</v>
      </c>
      <c r="C36" s="62">
        <v>23236</v>
      </c>
      <c r="D36" s="62">
        <v>28561</v>
      </c>
      <c r="E36" s="62">
        <v>17888</v>
      </c>
      <c r="F36" s="62">
        <v>9244</v>
      </c>
      <c r="G36" s="62">
        <v>1246</v>
      </c>
      <c r="H36" s="154"/>
    </row>
    <row r="37" spans="1:8" x14ac:dyDescent="0.35">
      <c r="A37" s="153" t="s">
        <v>42</v>
      </c>
      <c r="B37" s="49">
        <v>1553</v>
      </c>
      <c r="C37" s="62">
        <v>293</v>
      </c>
      <c r="D37" s="62">
        <v>845</v>
      </c>
      <c r="E37" s="62">
        <v>105</v>
      </c>
      <c r="F37" s="62">
        <v>311</v>
      </c>
      <c r="G37" s="62">
        <v>0</v>
      </c>
      <c r="H37" s="154"/>
    </row>
    <row r="38" spans="1:8" x14ac:dyDescent="0.35">
      <c r="A38" s="153" t="s">
        <v>43</v>
      </c>
      <c r="B38" s="49">
        <v>1065878</v>
      </c>
      <c r="C38" s="62">
        <v>681094</v>
      </c>
      <c r="D38" s="62">
        <v>324268</v>
      </c>
      <c r="E38" s="62">
        <v>43145</v>
      </c>
      <c r="F38" s="62">
        <v>16387</v>
      </c>
      <c r="G38" s="62">
        <v>984</v>
      </c>
      <c r="H38" s="154"/>
    </row>
    <row r="39" spans="1:8" ht="11.25" customHeight="1" x14ac:dyDescent="0.35">
      <c r="A39" s="31"/>
      <c r="B39" s="31"/>
      <c r="C39" s="31"/>
      <c r="D39" s="31"/>
      <c r="E39" s="31"/>
      <c r="F39" s="31"/>
      <c r="G39" s="31"/>
    </row>
    <row r="41" spans="1:8" x14ac:dyDescent="0.35">
      <c r="C41" s="27"/>
      <c r="D41" s="27"/>
      <c r="E41" s="27"/>
      <c r="F41" s="27"/>
    </row>
    <row r="42" spans="1:8" x14ac:dyDescent="0.35">
      <c r="B42" s="27"/>
      <c r="C42" s="27"/>
      <c r="D42" s="27"/>
      <c r="E42" s="27"/>
      <c r="F42" s="27"/>
      <c r="G42" s="27"/>
    </row>
    <row r="43" spans="1:8" x14ac:dyDescent="0.35">
      <c r="D43" s="27"/>
      <c r="E43" s="27"/>
      <c r="F43" s="27"/>
    </row>
    <row r="44" spans="1:8" x14ac:dyDescent="0.35">
      <c r="B44" s="27"/>
      <c r="C44" s="27"/>
      <c r="D44" s="27"/>
      <c r="F44" s="27"/>
      <c r="G44" s="27"/>
    </row>
    <row r="45" spans="1:8" x14ac:dyDescent="0.35">
      <c r="B45" s="27"/>
      <c r="C45" s="27"/>
      <c r="D45" s="27"/>
      <c r="E45" s="27"/>
      <c r="F45" s="27"/>
      <c r="G45" s="27"/>
    </row>
    <row r="46" spans="1:8" x14ac:dyDescent="0.35">
      <c r="B46" s="27"/>
      <c r="C46" s="27"/>
      <c r="D46" s="27"/>
      <c r="E46" s="27"/>
      <c r="F46" s="27"/>
      <c r="G46" s="27"/>
    </row>
    <row r="47" spans="1:8" x14ac:dyDescent="0.35">
      <c r="B47" s="27"/>
      <c r="C47" s="27"/>
      <c r="D47" s="27"/>
      <c r="E47" s="27"/>
      <c r="F47" s="27"/>
      <c r="G47" s="27"/>
    </row>
    <row r="48" spans="1:8" x14ac:dyDescent="0.35">
      <c r="B48" s="27"/>
      <c r="C48" s="27"/>
      <c r="D48" s="27"/>
      <c r="E48" s="27"/>
      <c r="F48" s="27"/>
      <c r="G48" s="27"/>
    </row>
    <row r="49" spans="2:6" x14ac:dyDescent="0.35">
      <c r="B49" s="27"/>
      <c r="C49" s="27"/>
      <c r="D49" s="27"/>
      <c r="E49" s="27"/>
      <c r="F49" s="27"/>
    </row>
    <row r="50" spans="2:6" x14ac:dyDescent="0.35">
      <c r="B50" s="27"/>
      <c r="C50" s="27"/>
      <c r="D50" s="27"/>
      <c r="E50" s="27"/>
      <c r="F50" s="27"/>
    </row>
    <row r="51" spans="2:6" x14ac:dyDescent="0.35">
      <c r="B51" s="27"/>
      <c r="C51" s="27"/>
      <c r="D51" s="27"/>
      <c r="E51" s="27"/>
      <c r="F51" s="27"/>
    </row>
    <row r="52" spans="2:6" x14ac:dyDescent="0.35">
      <c r="B52" s="27"/>
      <c r="C52" s="27"/>
      <c r="D52" s="27"/>
      <c r="E52" s="27"/>
      <c r="F52" s="27"/>
    </row>
    <row r="53" spans="2:6" x14ac:dyDescent="0.35">
      <c r="D53" s="27"/>
      <c r="E53" s="27"/>
      <c r="F53" s="27"/>
    </row>
  </sheetData>
  <mergeCells count="5">
    <mergeCell ref="C2:G2"/>
    <mergeCell ref="A2:A3"/>
    <mergeCell ref="B2:B3"/>
    <mergeCell ref="A15:G15"/>
    <mergeCell ref="A27:G27"/>
  </mergeCells>
  <pageMargins left="0.75" right="0.75" top="1" bottom="1" header="0.5" footer="0.5"/>
  <pageSetup paperSize="9" scale="81" orientation="landscape" r:id="rId1"/>
  <headerFooter>
    <oddFooter>&amp;C&amp;F&amp;RPage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35.453125" style="1" customWidth="1"/>
    <col min="2" max="6" width="10.54296875" style="1" customWidth="1"/>
    <col min="7" max="8" width="13.453125" style="1" customWidth="1"/>
    <col min="9" max="16384" width="11.453125" style="1"/>
  </cols>
  <sheetData>
    <row r="1" spans="1:10" s="238" customFormat="1" x14ac:dyDescent="0.35">
      <c r="A1" s="238" t="s">
        <v>586</v>
      </c>
    </row>
    <row r="2" spans="1:10" ht="15" customHeight="1" x14ac:dyDescent="0.35">
      <c r="A2" s="314"/>
      <c r="B2" s="313" t="s">
        <v>9</v>
      </c>
      <c r="C2" s="313" t="s">
        <v>46</v>
      </c>
      <c r="D2" s="313" t="s">
        <v>47</v>
      </c>
      <c r="E2" s="313" t="s">
        <v>49</v>
      </c>
      <c r="F2" s="313" t="s">
        <v>48</v>
      </c>
      <c r="G2" s="259" t="s">
        <v>509</v>
      </c>
      <c r="H2" s="259" t="s">
        <v>516</v>
      </c>
      <c r="I2" s="2"/>
      <c r="J2" s="2"/>
    </row>
    <row r="3" spans="1:10" x14ac:dyDescent="0.35">
      <c r="A3" s="314"/>
      <c r="B3" s="313"/>
      <c r="C3" s="313"/>
      <c r="D3" s="313"/>
      <c r="E3" s="313"/>
      <c r="F3" s="313"/>
      <c r="G3" s="259"/>
      <c r="H3" s="259"/>
      <c r="I3" s="2"/>
      <c r="J3" s="2"/>
    </row>
    <row r="4" spans="1:10" x14ac:dyDescent="0.35">
      <c r="A4" s="314"/>
      <c r="B4" s="313"/>
      <c r="C4" s="313"/>
      <c r="D4" s="313"/>
      <c r="E4" s="313"/>
      <c r="F4" s="313"/>
      <c r="G4" s="259"/>
      <c r="H4" s="259"/>
    </row>
    <row r="5" spans="1:10" x14ac:dyDescent="0.35">
      <c r="A5" s="35" t="s">
        <v>18</v>
      </c>
      <c r="B5" s="10">
        <v>3958817</v>
      </c>
      <c r="C5" s="10">
        <v>2176709</v>
      </c>
      <c r="D5" s="10">
        <v>1782108</v>
      </c>
      <c r="E5" s="10">
        <v>1399480</v>
      </c>
      <c r="F5" s="10">
        <v>2559337</v>
      </c>
      <c r="G5" s="10">
        <v>1274992</v>
      </c>
      <c r="H5" s="10">
        <v>2683824</v>
      </c>
    </row>
    <row r="6" spans="1:10" ht="3" customHeight="1" x14ac:dyDescent="0.35">
      <c r="A6" s="35"/>
      <c r="B6" s="148"/>
      <c r="C6" s="148"/>
      <c r="D6" s="148"/>
      <c r="E6" s="148"/>
      <c r="F6" s="148"/>
      <c r="G6" s="148"/>
      <c r="H6" s="148"/>
    </row>
    <row r="7" spans="1:10" ht="17.25" customHeight="1" x14ac:dyDescent="0.35">
      <c r="A7" s="35" t="s">
        <v>22</v>
      </c>
      <c r="B7" s="49">
        <v>1720078</v>
      </c>
      <c r="C7" s="49">
        <v>781372</v>
      </c>
      <c r="D7" s="49">
        <v>938705</v>
      </c>
      <c r="E7" s="49">
        <v>193689</v>
      </c>
      <c r="F7" s="49">
        <v>1526389</v>
      </c>
      <c r="G7" s="49">
        <v>814433</v>
      </c>
      <c r="H7" s="49">
        <v>905644</v>
      </c>
    </row>
    <row r="8" spans="1:10" ht="17.25" customHeight="1" x14ac:dyDescent="0.35">
      <c r="A8" s="35" t="s">
        <v>23</v>
      </c>
      <c r="B8" s="49">
        <v>49968</v>
      </c>
      <c r="C8" s="49">
        <v>44703</v>
      </c>
      <c r="D8" s="49">
        <v>5265</v>
      </c>
      <c r="E8" s="49">
        <v>5863</v>
      </c>
      <c r="F8" s="49">
        <v>44105</v>
      </c>
      <c r="G8" s="49">
        <v>11826</v>
      </c>
      <c r="H8" s="49">
        <v>38143</v>
      </c>
    </row>
    <row r="9" spans="1:10" ht="17.25" customHeight="1" x14ac:dyDescent="0.35">
      <c r="A9" s="35" t="s">
        <v>25</v>
      </c>
      <c r="B9" s="49">
        <v>217799</v>
      </c>
      <c r="C9" s="49">
        <v>122699</v>
      </c>
      <c r="D9" s="49">
        <v>95100</v>
      </c>
      <c r="E9" s="49">
        <v>90752</v>
      </c>
      <c r="F9" s="49">
        <v>127047</v>
      </c>
      <c r="G9" s="49">
        <v>57881</v>
      </c>
      <c r="H9" s="49">
        <v>159918</v>
      </c>
    </row>
    <row r="10" spans="1:10" ht="17.25" customHeight="1" x14ac:dyDescent="0.35">
      <c r="A10" s="149" t="s">
        <v>26</v>
      </c>
      <c r="B10" s="49">
        <v>5377</v>
      </c>
      <c r="C10" s="49">
        <v>3749</v>
      </c>
      <c r="D10" s="49">
        <v>1628</v>
      </c>
      <c r="E10" s="49">
        <v>4222</v>
      </c>
      <c r="F10" s="49">
        <v>1155</v>
      </c>
      <c r="G10" s="49">
        <v>495</v>
      </c>
      <c r="H10" s="49">
        <v>4883</v>
      </c>
    </row>
    <row r="11" spans="1:10" ht="17.25" customHeight="1" x14ac:dyDescent="0.35">
      <c r="A11" s="35" t="s">
        <v>27</v>
      </c>
      <c r="B11" s="49">
        <v>2693</v>
      </c>
      <c r="C11" s="49">
        <v>1512</v>
      </c>
      <c r="D11" s="49">
        <v>1181</v>
      </c>
      <c r="E11" s="49">
        <v>1748</v>
      </c>
      <c r="F11" s="49">
        <v>945</v>
      </c>
      <c r="G11" s="49">
        <v>727</v>
      </c>
      <c r="H11" s="49">
        <v>1966</v>
      </c>
    </row>
    <row r="12" spans="1:10" ht="17.25" customHeight="1" x14ac:dyDescent="0.35">
      <c r="A12" s="35" t="s">
        <v>28</v>
      </c>
      <c r="B12" s="49">
        <v>386365</v>
      </c>
      <c r="C12" s="49">
        <v>338939</v>
      </c>
      <c r="D12" s="49">
        <v>47426</v>
      </c>
      <c r="E12" s="49">
        <v>177298</v>
      </c>
      <c r="F12" s="49">
        <v>209067</v>
      </c>
      <c r="G12" s="49">
        <v>102592</v>
      </c>
      <c r="H12" s="49">
        <v>283773</v>
      </c>
    </row>
    <row r="13" spans="1:10" ht="17.25" customHeight="1" x14ac:dyDescent="0.35">
      <c r="A13" s="150" t="s">
        <v>29</v>
      </c>
      <c r="B13" s="49">
        <v>515948</v>
      </c>
      <c r="C13" s="49">
        <v>216654</v>
      </c>
      <c r="D13" s="49">
        <v>299295</v>
      </c>
      <c r="E13" s="49">
        <v>305135</v>
      </c>
      <c r="F13" s="49">
        <v>210814</v>
      </c>
      <c r="G13" s="49">
        <v>124025</v>
      </c>
      <c r="H13" s="49">
        <v>391924</v>
      </c>
    </row>
    <row r="14" spans="1:10" ht="17.25" customHeight="1" x14ac:dyDescent="0.35">
      <c r="A14" s="35" t="s">
        <v>30</v>
      </c>
      <c r="B14" s="49">
        <v>231489</v>
      </c>
      <c r="C14" s="49">
        <v>222008</v>
      </c>
      <c r="D14" s="49">
        <v>9481</v>
      </c>
      <c r="E14" s="49">
        <v>107561</v>
      </c>
      <c r="F14" s="49">
        <v>123928</v>
      </c>
      <c r="G14" s="49">
        <v>38046</v>
      </c>
      <c r="H14" s="49">
        <v>193444</v>
      </c>
    </row>
    <row r="15" spans="1:10" ht="17.25" customHeight="1" x14ac:dyDescent="0.35">
      <c r="A15" s="35" t="s">
        <v>31</v>
      </c>
      <c r="B15" s="49">
        <v>122162</v>
      </c>
      <c r="C15" s="49">
        <v>65806</v>
      </c>
      <c r="D15" s="49">
        <v>56356</v>
      </c>
      <c r="E15" s="49">
        <v>63946</v>
      </c>
      <c r="F15" s="49">
        <v>58216</v>
      </c>
      <c r="G15" s="49">
        <v>30144</v>
      </c>
      <c r="H15" s="49">
        <v>92018</v>
      </c>
    </row>
    <row r="16" spans="1:10" ht="17.25" customHeight="1" x14ac:dyDescent="0.35">
      <c r="A16" s="35" t="s">
        <v>32</v>
      </c>
      <c r="B16" s="49">
        <v>11279</v>
      </c>
      <c r="C16" s="49">
        <v>7957</v>
      </c>
      <c r="D16" s="49">
        <v>3322</v>
      </c>
      <c r="E16" s="49">
        <v>9410</v>
      </c>
      <c r="F16" s="49">
        <v>1869</v>
      </c>
      <c r="G16" s="49">
        <v>635</v>
      </c>
      <c r="H16" s="49">
        <v>10644</v>
      </c>
    </row>
    <row r="17" spans="1:8" ht="17.25" customHeight="1" x14ac:dyDescent="0.35">
      <c r="A17" s="35" t="s">
        <v>33</v>
      </c>
      <c r="B17" s="49">
        <v>36775</v>
      </c>
      <c r="C17" s="49">
        <v>18007</v>
      </c>
      <c r="D17" s="49">
        <v>18768</v>
      </c>
      <c r="E17" s="49">
        <v>25255</v>
      </c>
      <c r="F17" s="49">
        <v>11520</v>
      </c>
      <c r="G17" s="49">
        <v>3754</v>
      </c>
      <c r="H17" s="49">
        <v>33021</v>
      </c>
    </row>
    <row r="18" spans="1:8" ht="17.25" customHeight="1" x14ac:dyDescent="0.35">
      <c r="A18" s="35" t="s">
        <v>34</v>
      </c>
      <c r="B18" s="49">
        <v>4977</v>
      </c>
      <c r="C18" s="49">
        <v>4113</v>
      </c>
      <c r="D18" s="49">
        <v>864</v>
      </c>
      <c r="E18" s="49">
        <v>4228</v>
      </c>
      <c r="F18" s="49">
        <v>749</v>
      </c>
      <c r="G18" s="49">
        <v>570</v>
      </c>
      <c r="H18" s="49">
        <v>4407</v>
      </c>
    </row>
    <row r="19" spans="1:8" ht="17.25" customHeight="1" x14ac:dyDescent="0.35">
      <c r="A19" s="149" t="s">
        <v>0</v>
      </c>
      <c r="B19" s="49">
        <v>25247</v>
      </c>
      <c r="C19" s="49">
        <v>16261</v>
      </c>
      <c r="D19" s="49">
        <v>8986</v>
      </c>
      <c r="E19" s="49">
        <v>19207</v>
      </c>
      <c r="F19" s="49">
        <v>6041</v>
      </c>
      <c r="G19" s="49">
        <v>1594</v>
      </c>
      <c r="H19" s="49">
        <v>23653</v>
      </c>
    </row>
    <row r="20" spans="1:8" ht="17.25" customHeight="1" x14ac:dyDescent="0.35">
      <c r="A20" s="149" t="s">
        <v>1</v>
      </c>
      <c r="B20" s="49">
        <v>77547</v>
      </c>
      <c r="C20" s="49">
        <v>51493</v>
      </c>
      <c r="D20" s="49">
        <v>26054</v>
      </c>
      <c r="E20" s="49">
        <v>41312</v>
      </c>
      <c r="F20" s="49">
        <v>36236</v>
      </c>
      <c r="G20" s="49">
        <v>12686</v>
      </c>
      <c r="H20" s="49">
        <v>64861</v>
      </c>
    </row>
    <row r="21" spans="1:8" ht="17.25" customHeight="1" x14ac:dyDescent="0.35">
      <c r="A21" s="35" t="s">
        <v>2</v>
      </c>
      <c r="B21" s="49">
        <v>56093</v>
      </c>
      <c r="C21" s="49">
        <v>40720</v>
      </c>
      <c r="D21" s="49">
        <v>15372</v>
      </c>
      <c r="E21" s="49">
        <v>45617</v>
      </c>
      <c r="F21" s="49">
        <v>10475</v>
      </c>
      <c r="G21" s="49">
        <v>3098</v>
      </c>
      <c r="H21" s="49">
        <v>52994</v>
      </c>
    </row>
    <row r="22" spans="1:8" ht="17.25" customHeight="1" x14ac:dyDescent="0.35">
      <c r="A22" s="35" t="s">
        <v>3</v>
      </c>
      <c r="B22" s="49">
        <v>164997</v>
      </c>
      <c r="C22" s="49">
        <v>83928</v>
      </c>
      <c r="D22" s="49">
        <v>81069</v>
      </c>
      <c r="E22" s="49">
        <v>66775</v>
      </c>
      <c r="F22" s="49">
        <v>98221</v>
      </c>
      <c r="G22" s="49">
        <v>37437</v>
      </c>
      <c r="H22" s="49">
        <v>127560</v>
      </c>
    </row>
    <row r="23" spans="1:8" ht="17.25" customHeight="1" x14ac:dyDescent="0.35">
      <c r="A23" s="149" t="s">
        <v>4</v>
      </c>
      <c r="B23" s="49">
        <v>43905</v>
      </c>
      <c r="C23" s="49">
        <v>21698</v>
      </c>
      <c r="D23" s="49">
        <v>22207</v>
      </c>
      <c r="E23" s="49">
        <v>32778</v>
      </c>
      <c r="F23" s="49">
        <v>11127</v>
      </c>
      <c r="G23" s="49">
        <v>5007</v>
      </c>
      <c r="H23" s="49">
        <v>38898</v>
      </c>
    </row>
    <row r="24" spans="1:8" ht="17.25" customHeight="1" x14ac:dyDescent="0.35">
      <c r="A24" s="35" t="s">
        <v>5</v>
      </c>
      <c r="B24" s="49">
        <v>9452</v>
      </c>
      <c r="C24" s="49">
        <v>6577</v>
      </c>
      <c r="D24" s="49">
        <v>2875</v>
      </c>
      <c r="E24" s="49">
        <v>7572</v>
      </c>
      <c r="F24" s="49">
        <v>1880</v>
      </c>
      <c r="G24" s="49">
        <v>621</v>
      </c>
      <c r="H24" s="49">
        <v>8831</v>
      </c>
    </row>
    <row r="25" spans="1:8" ht="17.25" customHeight="1" x14ac:dyDescent="0.35">
      <c r="A25" s="35" t="s">
        <v>6</v>
      </c>
      <c r="B25" s="49">
        <v>109800</v>
      </c>
      <c r="C25" s="49">
        <v>65433</v>
      </c>
      <c r="D25" s="49">
        <v>44367</v>
      </c>
      <c r="E25" s="49">
        <v>64750</v>
      </c>
      <c r="F25" s="49">
        <v>45050</v>
      </c>
      <c r="G25" s="49">
        <v>21978</v>
      </c>
      <c r="H25" s="49">
        <v>87822</v>
      </c>
    </row>
    <row r="26" spans="1:8" ht="17.25" customHeight="1" x14ac:dyDescent="0.35">
      <c r="A26" s="35" t="s">
        <v>7</v>
      </c>
      <c r="B26" s="49">
        <v>162606</v>
      </c>
      <c r="C26" s="49">
        <v>59892</v>
      </c>
      <c r="D26" s="49">
        <v>102714</v>
      </c>
      <c r="E26" s="49">
        <v>128486</v>
      </c>
      <c r="F26" s="49">
        <v>34120</v>
      </c>
      <c r="G26" s="49">
        <v>6930</v>
      </c>
      <c r="H26" s="49">
        <v>155676</v>
      </c>
    </row>
    <row r="27" spans="1:8" ht="17.25" customHeight="1" x14ac:dyDescent="0.35">
      <c r="A27" s="150" t="s">
        <v>8</v>
      </c>
      <c r="B27" s="49">
        <v>4259</v>
      </c>
      <c r="C27" s="49">
        <v>3187</v>
      </c>
      <c r="D27" s="49">
        <v>1072</v>
      </c>
      <c r="E27" s="49">
        <v>3876</v>
      </c>
      <c r="F27" s="49">
        <v>383</v>
      </c>
      <c r="G27" s="49">
        <v>516</v>
      </c>
      <c r="H27" s="49">
        <v>3743</v>
      </c>
    </row>
    <row r="28" spans="1:8" ht="6" customHeight="1" x14ac:dyDescent="0.35">
      <c r="A28" s="31"/>
      <c r="B28" s="151"/>
      <c r="C28" s="151"/>
      <c r="D28" s="151"/>
      <c r="E28" s="151"/>
      <c r="F28" s="151"/>
      <c r="G28" s="151"/>
      <c r="H28" s="151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6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44.81640625" style="120" customWidth="1"/>
    <col min="2" max="8" width="11.54296875" style="1" customWidth="1"/>
    <col min="9" max="16384" width="11.453125" style="1"/>
  </cols>
  <sheetData>
    <row r="1" spans="1:10" s="238" customFormat="1" x14ac:dyDescent="0.35">
      <c r="A1" s="238" t="s">
        <v>587</v>
      </c>
    </row>
    <row r="2" spans="1:10" ht="29" x14ac:dyDescent="0.35">
      <c r="A2" s="135"/>
      <c r="B2" s="127" t="s">
        <v>9</v>
      </c>
      <c r="C2" s="127" t="s">
        <v>118</v>
      </c>
      <c r="D2" s="127" t="s">
        <v>78</v>
      </c>
      <c r="E2" s="127" t="s">
        <v>316</v>
      </c>
      <c r="F2" s="127" t="s">
        <v>79</v>
      </c>
      <c r="G2" s="127" t="s">
        <v>317</v>
      </c>
      <c r="H2" s="136"/>
      <c r="I2" s="137"/>
      <c r="J2" s="2"/>
    </row>
    <row r="3" spans="1:10" x14ac:dyDescent="0.35">
      <c r="A3" s="35" t="s">
        <v>18</v>
      </c>
      <c r="B3" s="62">
        <v>3958817</v>
      </c>
      <c r="C3" s="62">
        <v>1857068</v>
      </c>
      <c r="D3" s="62">
        <v>1249319</v>
      </c>
      <c r="E3" s="62">
        <v>260304</v>
      </c>
      <c r="F3" s="62">
        <v>355801</v>
      </c>
      <c r="G3" s="62">
        <v>236324</v>
      </c>
      <c r="H3" s="138"/>
      <c r="I3" s="139"/>
      <c r="J3" s="2"/>
    </row>
    <row r="4" spans="1:10" ht="10.5" customHeight="1" x14ac:dyDescent="0.35">
      <c r="A4" s="315"/>
      <c r="B4" s="316"/>
      <c r="C4" s="316"/>
      <c r="D4" s="316"/>
      <c r="E4" s="316"/>
      <c r="F4" s="316"/>
      <c r="G4" s="317"/>
    </row>
    <row r="5" spans="1:10" x14ac:dyDescent="0.35">
      <c r="A5" s="35" t="s">
        <v>22</v>
      </c>
      <c r="B5" s="62">
        <v>1720078</v>
      </c>
      <c r="C5" s="62">
        <v>1119825</v>
      </c>
      <c r="D5" s="62">
        <v>513729</v>
      </c>
      <c r="E5" s="62">
        <v>56209</v>
      </c>
      <c r="F5" s="62">
        <v>24474</v>
      </c>
      <c r="G5" s="62">
        <v>5840</v>
      </c>
      <c r="H5" s="138"/>
      <c r="I5" s="140"/>
    </row>
    <row r="6" spans="1:10" x14ac:dyDescent="0.35">
      <c r="A6" s="35" t="s">
        <v>23</v>
      </c>
      <c r="B6" s="62">
        <v>49968</v>
      </c>
      <c r="C6" s="62">
        <v>26818</v>
      </c>
      <c r="D6" s="62">
        <v>16888</v>
      </c>
      <c r="E6" s="62">
        <v>4072</v>
      </c>
      <c r="F6" s="62">
        <v>1476</v>
      </c>
      <c r="G6" s="62">
        <v>715</v>
      </c>
      <c r="H6" s="138"/>
      <c r="I6" s="140"/>
    </row>
    <row r="7" spans="1:10" x14ac:dyDescent="0.35">
      <c r="A7" s="35" t="s">
        <v>25</v>
      </c>
      <c r="B7" s="62">
        <v>217799</v>
      </c>
      <c r="C7" s="62">
        <v>77017</v>
      </c>
      <c r="D7" s="62">
        <v>82979</v>
      </c>
      <c r="E7" s="62">
        <v>28797</v>
      </c>
      <c r="F7" s="62">
        <v>20368</v>
      </c>
      <c r="G7" s="62">
        <v>8638</v>
      </c>
      <c r="H7" s="138"/>
      <c r="I7" s="140"/>
    </row>
    <row r="8" spans="1:10" x14ac:dyDescent="0.35">
      <c r="A8" s="35" t="s">
        <v>26</v>
      </c>
      <c r="B8" s="62">
        <v>5377</v>
      </c>
      <c r="C8" s="62">
        <v>407</v>
      </c>
      <c r="D8" s="62">
        <v>1207</v>
      </c>
      <c r="E8" s="62">
        <v>799</v>
      </c>
      <c r="F8" s="62">
        <v>669</v>
      </c>
      <c r="G8" s="62">
        <v>2296</v>
      </c>
      <c r="H8" s="138"/>
      <c r="I8" s="140"/>
    </row>
    <row r="9" spans="1:10" x14ac:dyDescent="0.35">
      <c r="A9" s="35" t="s">
        <v>27</v>
      </c>
      <c r="B9" s="62">
        <v>2693</v>
      </c>
      <c r="C9" s="62">
        <v>920</v>
      </c>
      <c r="D9" s="62">
        <v>443</v>
      </c>
      <c r="E9" s="62">
        <v>259</v>
      </c>
      <c r="F9" s="62">
        <v>790</v>
      </c>
      <c r="G9" s="62">
        <v>281</v>
      </c>
      <c r="H9" s="138"/>
      <c r="I9" s="140"/>
    </row>
    <row r="10" spans="1:10" x14ac:dyDescent="0.35">
      <c r="A10" s="35" t="s">
        <v>28</v>
      </c>
      <c r="B10" s="62">
        <v>386365</v>
      </c>
      <c r="C10" s="62">
        <v>172734</v>
      </c>
      <c r="D10" s="62">
        <v>139281</v>
      </c>
      <c r="E10" s="62">
        <v>35471</v>
      </c>
      <c r="F10" s="62">
        <v>27360</v>
      </c>
      <c r="G10" s="62">
        <v>11520</v>
      </c>
      <c r="H10" s="138"/>
      <c r="I10" s="140"/>
    </row>
    <row r="11" spans="1:10" ht="29" x14ac:dyDescent="0.35">
      <c r="A11" s="35" t="s">
        <v>29</v>
      </c>
      <c r="B11" s="62">
        <v>515948</v>
      </c>
      <c r="C11" s="62">
        <v>172406</v>
      </c>
      <c r="D11" s="62">
        <v>176317</v>
      </c>
      <c r="E11" s="62">
        <v>50022</v>
      </c>
      <c r="F11" s="62">
        <v>82824</v>
      </c>
      <c r="G11" s="62">
        <v>34379</v>
      </c>
      <c r="H11" s="138"/>
      <c r="I11" s="140"/>
    </row>
    <row r="12" spans="1:10" x14ac:dyDescent="0.35">
      <c r="A12" s="35" t="s">
        <v>30</v>
      </c>
      <c r="B12" s="62">
        <v>231489</v>
      </c>
      <c r="C12" s="62">
        <v>104105</v>
      </c>
      <c r="D12" s="62">
        <v>85448</v>
      </c>
      <c r="E12" s="62">
        <v>19278</v>
      </c>
      <c r="F12" s="62">
        <v>17263</v>
      </c>
      <c r="G12" s="62">
        <v>5397</v>
      </c>
      <c r="H12" s="138"/>
      <c r="I12" s="140"/>
    </row>
    <row r="13" spans="1:10" x14ac:dyDescent="0.35">
      <c r="A13" s="35" t="s">
        <v>31</v>
      </c>
      <c r="B13" s="62">
        <v>122162</v>
      </c>
      <c r="C13" s="62">
        <v>37702</v>
      </c>
      <c r="D13" s="62">
        <v>43026</v>
      </c>
      <c r="E13" s="62">
        <v>11756</v>
      </c>
      <c r="F13" s="62">
        <v>23993</v>
      </c>
      <c r="G13" s="62">
        <v>5684</v>
      </c>
      <c r="H13" s="138"/>
      <c r="I13" s="140"/>
    </row>
    <row r="14" spans="1:10" x14ac:dyDescent="0.35">
      <c r="A14" s="35" t="s">
        <v>32</v>
      </c>
      <c r="B14" s="62">
        <v>11279</v>
      </c>
      <c r="C14" s="62">
        <v>469</v>
      </c>
      <c r="D14" s="62">
        <v>1362</v>
      </c>
      <c r="E14" s="62">
        <v>624</v>
      </c>
      <c r="F14" s="62">
        <v>3393</v>
      </c>
      <c r="G14" s="62">
        <v>5431</v>
      </c>
      <c r="H14" s="138"/>
      <c r="I14" s="140"/>
    </row>
    <row r="15" spans="1:10" ht="18.75" customHeight="1" x14ac:dyDescent="0.35">
      <c r="A15" s="35" t="s">
        <v>33</v>
      </c>
      <c r="B15" s="62">
        <v>36775</v>
      </c>
      <c r="C15" s="62">
        <v>2460</v>
      </c>
      <c r="D15" s="62">
        <v>7164</v>
      </c>
      <c r="E15" s="62">
        <v>3231</v>
      </c>
      <c r="F15" s="62">
        <v>11979</v>
      </c>
      <c r="G15" s="62">
        <v>11940</v>
      </c>
      <c r="H15" s="138"/>
      <c r="I15" s="140"/>
    </row>
    <row r="16" spans="1:10" x14ac:dyDescent="0.35">
      <c r="A16" s="35" t="s">
        <v>34</v>
      </c>
      <c r="B16" s="62">
        <v>4977</v>
      </c>
      <c r="C16" s="62">
        <v>1450</v>
      </c>
      <c r="D16" s="62">
        <v>1991</v>
      </c>
      <c r="E16" s="62">
        <v>175</v>
      </c>
      <c r="F16" s="62">
        <v>686</v>
      </c>
      <c r="G16" s="62">
        <v>676</v>
      </c>
      <c r="H16" s="138"/>
      <c r="I16" s="140"/>
    </row>
    <row r="17" spans="1:9" x14ac:dyDescent="0.35">
      <c r="A17" s="35" t="s">
        <v>0</v>
      </c>
      <c r="B17" s="62">
        <v>25247</v>
      </c>
      <c r="C17" s="62">
        <v>628</v>
      </c>
      <c r="D17" s="62">
        <v>3232</v>
      </c>
      <c r="E17" s="62">
        <v>906</v>
      </c>
      <c r="F17" s="62">
        <v>6972</v>
      </c>
      <c r="G17" s="62">
        <v>13510</v>
      </c>
      <c r="H17" s="138"/>
      <c r="I17" s="140"/>
    </row>
    <row r="18" spans="1:9" x14ac:dyDescent="0.35">
      <c r="A18" s="35" t="s">
        <v>1</v>
      </c>
      <c r="B18" s="62">
        <v>77547</v>
      </c>
      <c r="C18" s="62">
        <v>24924</v>
      </c>
      <c r="D18" s="62">
        <v>27680</v>
      </c>
      <c r="E18" s="62">
        <v>6807</v>
      </c>
      <c r="F18" s="62">
        <v>11717</v>
      </c>
      <c r="G18" s="62">
        <v>6419</v>
      </c>
      <c r="H18" s="138"/>
      <c r="I18" s="140"/>
    </row>
    <row r="19" spans="1:9" x14ac:dyDescent="0.35">
      <c r="A19" s="35" t="s">
        <v>2</v>
      </c>
      <c r="B19" s="62">
        <v>56093</v>
      </c>
      <c r="C19" s="62">
        <v>3276</v>
      </c>
      <c r="D19" s="62">
        <v>6967</v>
      </c>
      <c r="E19" s="62">
        <v>6448</v>
      </c>
      <c r="F19" s="62">
        <v>14056</v>
      </c>
      <c r="G19" s="62">
        <v>25346</v>
      </c>
      <c r="H19" s="138"/>
      <c r="I19" s="140"/>
    </row>
    <row r="20" spans="1:9" x14ac:dyDescent="0.35">
      <c r="A20" s="35" t="s">
        <v>3</v>
      </c>
      <c r="B20" s="62">
        <v>164997</v>
      </c>
      <c r="C20" s="62">
        <v>9844</v>
      </c>
      <c r="D20" s="62">
        <v>14653</v>
      </c>
      <c r="E20" s="62">
        <v>4398</v>
      </c>
      <c r="F20" s="62">
        <v>79588</v>
      </c>
      <c r="G20" s="62">
        <v>56513</v>
      </c>
      <c r="H20" s="138"/>
      <c r="I20" s="140"/>
    </row>
    <row r="21" spans="1:9" x14ac:dyDescent="0.35">
      <c r="A21" s="35" t="s">
        <v>4</v>
      </c>
      <c r="B21" s="62">
        <v>43905</v>
      </c>
      <c r="C21" s="62">
        <v>2196</v>
      </c>
      <c r="D21" s="62">
        <v>3618</v>
      </c>
      <c r="E21" s="62">
        <v>1868</v>
      </c>
      <c r="F21" s="62">
        <v>8371</v>
      </c>
      <c r="G21" s="62">
        <v>27851</v>
      </c>
      <c r="H21" s="138"/>
      <c r="I21" s="140"/>
    </row>
    <row r="22" spans="1:9" x14ac:dyDescent="0.35">
      <c r="A22" s="35" t="s">
        <v>5</v>
      </c>
      <c r="B22" s="62">
        <v>9452</v>
      </c>
      <c r="C22" s="62">
        <v>1541</v>
      </c>
      <c r="D22" s="62">
        <v>1298</v>
      </c>
      <c r="E22" s="62">
        <v>253</v>
      </c>
      <c r="F22" s="62">
        <v>4572</v>
      </c>
      <c r="G22" s="62">
        <v>1788</v>
      </c>
      <c r="H22" s="138"/>
      <c r="I22" s="140"/>
    </row>
    <row r="23" spans="1:9" x14ac:dyDescent="0.35">
      <c r="A23" s="35" t="s">
        <v>6</v>
      </c>
      <c r="B23" s="62">
        <v>109800</v>
      </c>
      <c r="C23" s="62">
        <v>37133</v>
      </c>
      <c r="D23" s="62">
        <v>40405</v>
      </c>
      <c r="E23" s="62">
        <v>12962</v>
      </c>
      <c r="F23" s="62">
        <v>10606</v>
      </c>
      <c r="G23" s="62">
        <v>8694</v>
      </c>
      <c r="H23" s="138"/>
      <c r="I23" s="140"/>
    </row>
    <row r="24" spans="1:9" x14ac:dyDescent="0.35">
      <c r="A24" s="35" t="s">
        <v>7</v>
      </c>
      <c r="B24" s="62">
        <v>162606</v>
      </c>
      <c r="C24" s="62">
        <v>61215</v>
      </c>
      <c r="D24" s="62">
        <v>81247</v>
      </c>
      <c r="E24" s="62">
        <v>15335</v>
      </c>
      <c r="F24" s="62">
        <v>4643</v>
      </c>
      <c r="G24" s="62">
        <v>166</v>
      </c>
      <c r="H24" s="138"/>
      <c r="I24" s="140"/>
    </row>
    <row r="25" spans="1:9" x14ac:dyDescent="0.35">
      <c r="A25" s="35" t="s">
        <v>8</v>
      </c>
      <c r="B25" s="62">
        <v>4259</v>
      </c>
      <c r="C25" s="62">
        <v>0</v>
      </c>
      <c r="D25" s="62">
        <v>383</v>
      </c>
      <c r="E25" s="62">
        <v>633</v>
      </c>
      <c r="F25" s="62">
        <v>0</v>
      </c>
      <c r="G25" s="62">
        <v>3242</v>
      </c>
      <c r="H25" s="138"/>
      <c r="I25" s="140"/>
    </row>
    <row r="26" spans="1:9" ht="8.25" customHeight="1" x14ac:dyDescent="0.35">
      <c r="A26" s="318"/>
      <c r="B26" s="319"/>
      <c r="C26" s="319"/>
      <c r="D26" s="319"/>
      <c r="E26" s="319"/>
      <c r="F26" s="319"/>
      <c r="G26" s="320"/>
      <c r="H26" s="141"/>
      <c r="I26" s="140"/>
    </row>
    <row r="27" spans="1:9" ht="5.25" customHeight="1" x14ac:dyDescent="0.35">
      <c r="A27" s="35"/>
      <c r="B27" s="142"/>
      <c r="C27" s="142"/>
      <c r="D27" s="142"/>
      <c r="E27" s="142"/>
      <c r="F27" s="142"/>
      <c r="G27" s="142"/>
      <c r="I27" s="11"/>
    </row>
    <row r="28" spans="1:9" ht="15.75" customHeight="1" x14ac:dyDescent="0.35">
      <c r="A28" s="35" t="s">
        <v>71</v>
      </c>
      <c r="B28" s="143">
        <v>2176709</v>
      </c>
      <c r="C28" s="143">
        <v>978924</v>
      </c>
      <c r="D28" s="143">
        <v>719735</v>
      </c>
      <c r="E28" s="143">
        <v>147601</v>
      </c>
      <c r="F28" s="143">
        <v>193462</v>
      </c>
      <c r="G28" s="143">
        <v>136986</v>
      </c>
      <c r="H28" s="138"/>
      <c r="I28" s="140"/>
    </row>
    <row r="29" spans="1:9" ht="8.25" customHeight="1" x14ac:dyDescent="0.35">
      <c r="A29" s="35"/>
      <c r="B29" s="144"/>
      <c r="C29" s="144"/>
      <c r="D29" s="144"/>
      <c r="E29" s="144"/>
      <c r="F29" s="144"/>
      <c r="G29" s="144"/>
    </row>
    <row r="30" spans="1:9" x14ac:dyDescent="0.35">
      <c r="A30" s="35" t="s">
        <v>441</v>
      </c>
      <c r="B30" s="62">
        <v>781372</v>
      </c>
      <c r="C30" s="62">
        <v>491858</v>
      </c>
      <c r="D30" s="62">
        <v>248770</v>
      </c>
      <c r="E30" s="62">
        <v>25651</v>
      </c>
      <c r="F30" s="62">
        <v>11204</v>
      </c>
      <c r="G30" s="62">
        <v>3890</v>
      </c>
      <c r="H30" s="138"/>
      <c r="I30" s="140"/>
    </row>
    <row r="31" spans="1:9" x14ac:dyDescent="0.35">
      <c r="A31" s="35" t="s">
        <v>442</v>
      </c>
      <c r="B31" s="62">
        <v>44703</v>
      </c>
      <c r="C31" s="62">
        <v>24698</v>
      </c>
      <c r="D31" s="62">
        <v>14726</v>
      </c>
      <c r="E31" s="62">
        <v>3706</v>
      </c>
      <c r="F31" s="62">
        <v>1322</v>
      </c>
      <c r="G31" s="62">
        <v>251</v>
      </c>
      <c r="H31" s="138"/>
      <c r="I31" s="140"/>
    </row>
    <row r="32" spans="1:9" x14ac:dyDescent="0.35">
      <c r="A32" s="35" t="s">
        <v>443</v>
      </c>
      <c r="B32" s="62">
        <v>122699</v>
      </c>
      <c r="C32" s="62">
        <v>47528</v>
      </c>
      <c r="D32" s="62">
        <v>48300</v>
      </c>
      <c r="E32" s="62">
        <v>11434</v>
      </c>
      <c r="F32" s="62">
        <v>10584</v>
      </c>
      <c r="G32" s="62">
        <v>4853</v>
      </c>
      <c r="H32" s="138"/>
      <c r="I32" s="140"/>
    </row>
    <row r="33" spans="1:9" x14ac:dyDescent="0.35">
      <c r="A33" s="35" t="s">
        <v>444</v>
      </c>
      <c r="B33" s="62">
        <v>3749</v>
      </c>
      <c r="C33" s="62">
        <v>74</v>
      </c>
      <c r="D33" s="62">
        <v>699</v>
      </c>
      <c r="E33" s="62">
        <v>542</v>
      </c>
      <c r="F33" s="62">
        <v>648</v>
      </c>
      <c r="G33" s="62">
        <v>1786</v>
      </c>
      <c r="H33" s="138"/>
      <c r="I33" s="140"/>
    </row>
    <row r="34" spans="1:9" x14ac:dyDescent="0.35">
      <c r="A34" s="35" t="s">
        <v>445</v>
      </c>
      <c r="B34" s="62">
        <v>1512</v>
      </c>
      <c r="C34" s="62">
        <v>458</v>
      </c>
      <c r="D34" s="62">
        <v>229</v>
      </c>
      <c r="E34" s="62">
        <v>209</v>
      </c>
      <c r="F34" s="62">
        <v>425</v>
      </c>
      <c r="G34" s="62">
        <v>192</v>
      </c>
      <c r="H34" s="138"/>
      <c r="I34" s="140"/>
    </row>
    <row r="35" spans="1:9" x14ac:dyDescent="0.35">
      <c r="A35" s="35" t="s">
        <v>446</v>
      </c>
      <c r="B35" s="62">
        <v>338939</v>
      </c>
      <c r="C35" s="62">
        <v>146488</v>
      </c>
      <c r="D35" s="62">
        <v>124742</v>
      </c>
      <c r="E35" s="62">
        <v>32528</v>
      </c>
      <c r="F35" s="62">
        <v>25810</v>
      </c>
      <c r="G35" s="62">
        <v>9371</v>
      </c>
      <c r="H35" s="138"/>
      <c r="I35" s="140"/>
    </row>
    <row r="36" spans="1:9" ht="29" x14ac:dyDescent="0.35">
      <c r="A36" s="35" t="s">
        <v>447</v>
      </c>
      <c r="B36" s="62">
        <v>216654</v>
      </c>
      <c r="C36" s="62">
        <v>72404</v>
      </c>
      <c r="D36" s="62">
        <v>74765</v>
      </c>
      <c r="E36" s="62">
        <v>22973</v>
      </c>
      <c r="F36" s="62">
        <v>35901</v>
      </c>
      <c r="G36" s="62">
        <v>10611</v>
      </c>
      <c r="H36" s="138"/>
      <c r="I36" s="140"/>
    </row>
    <row r="37" spans="1:9" x14ac:dyDescent="0.35">
      <c r="A37" s="35" t="s">
        <v>448</v>
      </c>
      <c r="B37" s="62">
        <v>222008</v>
      </c>
      <c r="C37" s="62">
        <v>99723</v>
      </c>
      <c r="D37" s="62">
        <v>83570</v>
      </c>
      <c r="E37" s="62">
        <v>18479</v>
      </c>
      <c r="F37" s="62">
        <v>16423</v>
      </c>
      <c r="G37" s="62">
        <v>3814</v>
      </c>
      <c r="H37" s="138"/>
      <c r="I37" s="140"/>
    </row>
    <row r="38" spans="1:9" x14ac:dyDescent="0.35">
      <c r="A38" s="35" t="s">
        <v>449</v>
      </c>
      <c r="B38" s="62">
        <v>65806</v>
      </c>
      <c r="C38" s="62">
        <v>20308</v>
      </c>
      <c r="D38" s="62">
        <v>24010</v>
      </c>
      <c r="E38" s="62">
        <v>5397</v>
      </c>
      <c r="F38" s="62">
        <v>11822</v>
      </c>
      <c r="G38" s="62">
        <v>4269</v>
      </c>
      <c r="H38" s="138"/>
      <c r="I38" s="140"/>
    </row>
    <row r="39" spans="1:9" x14ac:dyDescent="0.35">
      <c r="A39" s="35" t="s">
        <v>459</v>
      </c>
      <c r="B39" s="62">
        <v>7957</v>
      </c>
      <c r="C39" s="62">
        <v>343</v>
      </c>
      <c r="D39" s="62">
        <v>938</v>
      </c>
      <c r="E39" s="62">
        <v>624</v>
      </c>
      <c r="F39" s="62">
        <v>2266</v>
      </c>
      <c r="G39" s="62">
        <v>3786</v>
      </c>
      <c r="H39" s="138"/>
      <c r="I39" s="140"/>
    </row>
    <row r="40" spans="1:9" x14ac:dyDescent="0.35">
      <c r="A40" s="35" t="s">
        <v>450</v>
      </c>
      <c r="B40" s="62">
        <v>18007</v>
      </c>
      <c r="C40" s="62">
        <v>1560</v>
      </c>
      <c r="D40" s="62">
        <v>4683</v>
      </c>
      <c r="E40" s="62">
        <v>1339</v>
      </c>
      <c r="F40" s="62">
        <v>5585</v>
      </c>
      <c r="G40" s="62">
        <v>4840</v>
      </c>
      <c r="H40" s="138"/>
      <c r="I40" s="140"/>
    </row>
    <row r="41" spans="1:9" x14ac:dyDescent="0.35">
      <c r="A41" s="35" t="s">
        <v>34</v>
      </c>
      <c r="B41" s="62">
        <v>4113</v>
      </c>
      <c r="C41" s="62">
        <v>1291</v>
      </c>
      <c r="D41" s="62">
        <v>1782</v>
      </c>
      <c r="E41" s="62">
        <v>175</v>
      </c>
      <c r="F41" s="62">
        <v>686</v>
      </c>
      <c r="G41" s="62">
        <v>179</v>
      </c>
      <c r="H41" s="138"/>
      <c r="I41" s="140"/>
    </row>
    <row r="42" spans="1:9" x14ac:dyDescent="0.35">
      <c r="A42" s="35" t="s">
        <v>451</v>
      </c>
      <c r="B42" s="62">
        <v>16261</v>
      </c>
      <c r="C42" s="62">
        <v>479</v>
      </c>
      <c r="D42" s="62">
        <v>2490</v>
      </c>
      <c r="E42" s="62">
        <v>407</v>
      </c>
      <c r="F42" s="62">
        <v>4255</v>
      </c>
      <c r="G42" s="62">
        <v>8630</v>
      </c>
      <c r="H42" s="138"/>
      <c r="I42" s="140"/>
    </row>
    <row r="43" spans="1:9" x14ac:dyDescent="0.35">
      <c r="A43" s="35" t="s">
        <v>452</v>
      </c>
      <c r="B43" s="62">
        <v>51493</v>
      </c>
      <c r="C43" s="62">
        <v>15006</v>
      </c>
      <c r="D43" s="62">
        <v>19553</v>
      </c>
      <c r="E43" s="62">
        <v>4870</v>
      </c>
      <c r="F43" s="62">
        <v>7810</v>
      </c>
      <c r="G43" s="62">
        <v>4254</v>
      </c>
      <c r="H43" s="138"/>
      <c r="I43" s="140"/>
    </row>
    <row r="44" spans="1:9" ht="29" x14ac:dyDescent="0.35">
      <c r="A44" s="35" t="s">
        <v>453</v>
      </c>
      <c r="B44" s="62">
        <v>40720</v>
      </c>
      <c r="C44" s="62">
        <v>2595</v>
      </c>
      <c r="D44" s="62">
        <v>6748</v>
      </c>
      <c r="E44" s="62">
        <v>5636</v>
      </c>
      <c r="F44" s="62">
        <v>9935</v>
      </c>
      <c r="G44" s="62">
        <v>15807</v>
      </c>
      <c r="H44" s="138"/>
      <c r="I44" s="140"/>
    </row>
    <row r="45" spans="1:9" x14ac:dyDescent="0.35">
      <c r="A45" s="35" t="s">
        <v>454</v>
      </c>
      <c r="B45" s="62">
        <v>83928</v>
      </c>
      <c r="C45" s="62">
        <v>4459</v>
      </c>
      <c r="D45" s="62">
        <v>6337</v>
      </c>
      <c r="E45" s="62">
        <v>1780</v>
      </c>
      <c r="F45" s="62">
        <v>33292</v>
      </c>
      <c r="G45" s="62">
        <v>38060</v>
      </c>
      <c r="H45" s="138"/>
      <c r="I45" s="140"/>
    </row>
    <row r="46" spans="1:9" x14ac:dyDescent="0.35">
      <c r="A46" s="35" t="s">
        <v>455</v>
      </c>
      <c r="B46" s="62">
        <v>21698</v>
      </c>
      <c r="C46" s="62">
        <v>885</v>
      </c>
      <c r="D46" s="62">
        <v>2282</v>
      </c>
      <c r="E46" s="62">
        <v>844</v>
      </c>
      <c r="F46" s="62">
        <v>4162</v>
      </c>
      <c r="G46" s="62">
        <v>13525</v>
      </c>
      <c r="H46" s="138"/>
      <c r="I46" s="140"/>
    </row>
    <row r="47" spans="1:9" x14ac:dyDescent="0.35">
      <c r="A47" s="35" t="s">
        <v>456</v>
      </c>
      <c r="B47" s="62">
        <v>6577</v>
      </c>
      <c r="C47" s="62">
        <v>560</v>
      </c>
      <c r="D47" s="62">
        <v>1175</v>
      </c>
      <c r="E47" s="62">
        <v>0</v>
      </c>
      <c r="F47" s="62">
        <v>3687</v>
      </c>
      <c r="G47" s="62">
        <v>1154</v>
      </c>
      <c r="H47" s="138"/>
      <c r="I47" s="140"/>
    </row>
    <row r="48" spans="1:9" x14ac:dyDescent="0.35">
      <c r="A48" s="35" t="s">
        <v>457</v>
      </c>
      <c r="B48" s="62">
        <v>65433</v>
      </c>
      <c r="C48" s="62">
        <v>23529</v>
      </c>
      <c r="D48" s="62">
        <v>24780</v>
      </c>
      <c r="E48" s="62">
        <v>5965</v>
      </c>
      <c r="F48" s="62">
        <v>6294</v>
      </c>
      <c r="G48" s="62">
        <v>4863</v>
      </c>
      <c r="H48" s="138"/>
      <c r="I48" s="140"/>
    </row>
    <row r="49" spans="1:9" x14ac:dyDescent="0.35">
      <c r="A49" s="35" t="s">
        <v>462</v>
      </c>
      <c r="B49" s="62">
        <v>59892</v>
      </c>
      <c r="C49" s="62">
        <v>24677</v>
      </c>
      <c r="D49" s="62">
        <v>29156</v>
      </c>
      <c r="E49" s="62">
        <v>4542</v>
      </c>
      <c r="F49" s="62">
        <v>1352</v>
      </c>
      <c r="G49" s="62">
        <v>166</v>
      </c>
      <c r="H49" s="138"/>
      <c r="I49" s="140"/>
    </row>
    <row r="50" spans="1:9" x14ac:dyDescent="0.35">
      <c r="A50" s="35" t="s">
        <v>458</v>
      </c>
      <c r="B50" s="62">
        <v>3187</v>
      </c>
      <c r="C50" s="62">
        <v>0</v>
      </c>
      <c r="D50" s="62">
        <v>0</v>
      </c>
      <c r="E50" s="62">
        <v>500</v>
      </c>
      <c r="F50" s="62">
        <v>0</v>
      </c>
      <c r="G50" s="62">
        <v>2686</v>
      </c>
      <c r="H50" s="138"/>
      <c r="I50" s="140"/>
    </row>
    <row r="51" spans="1:9" ht="6" customHeight="1" x14ac:dyDescent="0.35">
      <c r="A51" s="35"/>
      <c r="B51" s="62">
        <v>2176709</v>
      </c>
      <c r="C51" s="144"/>
      <c r="D51" s="144"/>
      <c r="E51" s="144"/>
      <c r="F51" s="144"/>
      <c r="G51" s="144"/>
      <c r="H51" s="140"/>
      <c r="I51" s="140"/>
    </row>
    <row r="52" spans="1:9" ht="6.75" customHeight="1" x14ac:dyDescent="0.35">
      <c r="A52" s="135"/>
      <c r="B52" s="145"/>
      <c r="C52" s="145"/>
      <c r="D52" s="145"/>
      <c r="E52" s="145"/>
      <c r="F52" s="145"/>
      <c r="G52" s="145"/>
      <c r="H52" s="11"/>
      <c r="I52" s="11"/>
    </row>
    <row r="53" spans="1:9" x14ac:dyDescent="0.35">
      <c r="A53" s="35" t="s">
        <v>72</v>
      </c>
      <c r="B53" s="143">
        <v>1782108</v>
      </c>
      <c r="C53" s="143">
        <v>878144</v>
      </c>
      <c r="D53" s="143">
        <v>529584</v>
      </c>
      <c r="E53" s="143">
        <v>112702</v>
      </c>
      <c r="F53" s="143">
        <v>162339</v>
      </c>
      <c r="G53" s="143">
        <v>99338</v>
      </c>
      <c r="H53" s="138"/>
      <c r="I53" s="140"/>
    </row>
    <row r="54" spans="1:9" ht="6.75" customHeight="1" x14ac:dyDescent="0.35">
      <c r="A54" s="35"/>
      <c r="B54" s="144"/>
      <c r="C54" s="144"/>
      <c r="D54" s="144"/>
      <c r="E54" s="144"/>
      <c r="F54" s="144"/>
      <c r="G54" s="144"/>
    </row>
    <row r="55" spans="1:9" x14ac:dyDescent="0.35">
      <c r="A55" s="35" t="s">
        <v>22</v>
      </c>
      <c r="B55" s="62">
        <v>938705</v>
      </c>
      <c r="C55" s="62">
        <v>627967</v>
      </c>
      <c r="D55" s="62">
        <v>264959</v>
      </c>
      <c r="E55" s="62">
        <v>30558</v>
      </c>
      <c r="F55" s="62">
        <v>13270</v>
      </c>
      <c r="G55" s="62">
        <v>1950</v>
      </c>
      <c r="H55" s="138"/>
      <c r="I55" s="140"/>
    </row>
    <row r="56" spans="1:9" x14ac:dyDescent="0.35">
      <c r="A56" s="35" t="s">
        <v>23</v>
      </c>
      <c r="B56" s="62">
        <v>5265</v>
      </c>
      <c r="C56" s="62">
        <v>2119</v>
      </c>
      <c r="D56" s="62">
        <v>2162</v>
      </c>
      <c r="E56" s="62">
        <v>365</v>
      </c>
      <c r="F56" s="62">
        <v>154</v>
      </c>
      <c r="G56" s="62">
        <v>464</v>
      </c>
      <c r="H56" s="138"/>
      <c r="I56" s="140"/>
    </row>
    <row r="57" spans="1:9" x14ac:dyDescent="0.35">
      <c r="A57" s="35" t="s">
        <v>25</v>
      </c>
      <c r="B57" s="62">
        <v>95100</v>
      </c>
      <c r="C57" s="62">
        <v>29489</v>
      </c>
      <c r="D57" s="62">
        <v>34679</v>
      </c>
      <c r="E57" s="62">
        <v>17363</v>
      </c>
      <c r="F57" s="62">
        <v>9784</v>
      </c>
      <c r="G57" s="62">
        <v>3785</v>
      </c>
      <c r="H57" s="138"/>
      <c r="I57" s="140"/>
    </row>
    <row r="58" spans="1:9" x14ac:dyDescent="0.35">
      <c r="A58" s="35" t="s">
        <v>26</v>
      </c>
      <c r="B58" s="62">
        <v>1628</v>
      </c>
      <c r="C58" s="62">
        <v>332</v>
      </c>
      <c r="D58" s="62">
        <v>508</v>
      </c>
      <c r="E58" s="62">
        <v>257</v>
      </c>
      <c r="F58" s="62">
        <v>22</v>
      </c>
      <c r="G58" s="62">
        <v>510</v>
      </c>
      <c r="H58" s="138"/>
      <c r="I58" s="140"/>
    </row>
    <row r="59" spans="1:9" x14ac:dyDescent="0.35">
      <c r="A59" s="35" t="s">
        <v>27</v>
      </c>
      <c r="B59" s="62">
        <v>1181</v>
      </c>
      <c r="C59" s="62">
        <v>463</v>
      </c>
      <c r="D59" s="62">
        <v>214</v>
      </c>
      <c r="E59" s="62">
        <v>50</v>
      </c>
      <c r="F59" s="62">
        <v>365</v>
      </c>
      <c r="G59" s="62">
        <v>89</v>
      </c>
      <c r="H59" s="138"/>
      <c r="I59" s="140"/>
    </row>
    <row r="60" spans="1:9" x14ac:dyDescent="0.35">
      <c r="A60" s="35" t="s">
        <v>28</v>
      </c>
      <c r="B60" s="62">
        <v>47426</v>
      </c>
      <c r="C60" s="62">
        <v>26245</v>
      </c>
      <c r="D60" s="62">
        <v>14539</v>
      </c>
      <c r="E60" s="62">
        <v>2943</v>
      </c>
      <c r="F60" s="62">
        <v>1550</v>
      </c>
      <c r="G60" s="62">
        <v>2148</v>
      </c>
      <c r="H60" s="138"/>
      <c r="I60" s="140"/>
    </row>
    <row r="61" spans="1:9" ht="29" x14ac:dyDescent="0.35">
      <c r="A61" s="35" t="s">
        <v>29</v>
      </c>
      <c r="B61" s="62">
        <v>299295</v>
      </c>
      <c r="C61" s="62">
        <v>100002</v>
      </c>
      <c r="D61" s="62">
        <v>101552</v>
      </c>
      <c r="E61" s="62">
        <v>27049</v>
      </c>
      <c r="F61" s="62">
        <v>46923</v>
      </c>
      <c r="G61" s="62">
        <v>23768</v>
      </c>
      <c r="H61" s="138"/>
      <c r="I61" s="140"/>
    </row>
    <row r="62" spans="1:9" x14ac:dyDescent="0.35">
      <c r="A62" s="35" t="s">
        <v>30</v>
      </c>
      <c r="B62" s="62">
        <v>9481</v>
      </c>
      <c r="C62" s="62">
        <v>4382</v>
      </c>
      <c r="D62" s="62">
        <v>1878</v>
      </c>
      <c r="E62" s="62">
        <v>799</v>
      </c>
      <c r="F62" s="62">
        <v>840</v>
      </c>
      <c r="G62" s="62">
        <v>1583</v>
      </c>
      <c r="H62" s="138"/>
      <c r="I62" s="140"/>
    </row>
    <row r="63" spans="1:9" x14ac:dyDescent="0.35">
      <c r="A63" s="35" t="s">
        <v>31</v>
      </c>
      <c r="B63" s="62">
        <v>56356</v>
      </c>
      <c r="C63" s="62">
        <v>17395</v>
      </c>
      <c r="D63" s="62">
        <v>19016</v>
      </c>
      <c r="E63" s="62">
        <v>6359</v>
      </c>
      <c r="F63" s="62">
        <v>12171</v>
      </c>
      <c r="G63" s="62">
        <v>1415</v>
      </c>
      <c r="H63" s="138"/>
      <c r="I63" s="140"/>
    </row>
    <row r="64" spans="1:9" x14ac:dyDescent="0.35">
      <c r="A64" s="35" t="s">
        <v>32</v>
      </c>
      <c r="B64" s="62">
        <v>3322</v>
      </c>
      <c r="C64" s="62">
        <v>126</v>
      </c>
      <c r="D64" s="62">
        <v>424</v>
      </c>
      <c r="E64" s="62">
        <v>0</v>
      </c>
      <c r="F64" s="62">
        <v>1127</v>
      </c>
      <c r="G64" s="62">
        <v>1644</v>
      </c>
      <c r="H64" s="138"/>
      <c r="I64" s="140"/>
    </row>
    <row r="65" spans="1:9" x14ac:dyDescent="0.35">
      <c r="A65" s="35" t="s">
        <v>33</v>
      </c>
      <c r="B65" s="62">
        <v>18768</v>
      </c>
      <c r="C65" s="62">
        <v>899</v>
      </c>
      <c r="D65" s="62">
        <v>2481</v>
      </c>
      <c r="E65" s="62">
        <v>1892</v>
      </c>
      <c r="F65" s="62">
        <v>6394</v>
      </c>
      <c r="G65" s="62">
        <v>7101</v>
      </c>
      <c r="H65" s="138"/>
      <c r="I65" s="140"/>
    </row>
    <row r="66" spans="1:9" x14ac:dyDescent="0.35">
      <c r="A66" s="35" t="s">
        <v>34</v>
      </c>
      <c r="B66" s="62">
        <v>864</v>
      </c>
      <c r="C66" s="62">
        <v>159</v>
      </c>
      <c r="D66" s="62">
        <v>209</v>
      </c>
      <c r="E66" s="62">
        <v>0</v>
      </c>
      <c r="F66" s="62">
        <v>0</v>
      </c>
      <c r="G66" s="62">
        <v>496</v>
      </c>
      <c r="H66" s="138"/>
      <c r="I66" s="140"/>
    </row>
    <row r="67" spans="1:9" x14ac:dyDescent="0.35">
      <c r="A67" s="35" t="s">
        <v>0</v>
      </c>
      <c r="B67" s="62">
        <v>8986</v>
      </c>
      <c r="C67" s="62">
        <v>149</v>
      </c>
      <c r="D67" s="62">
        <v>742</v>
      </c>
      <c r="E67" s="62">
        <v>498</v>
      </c>
      <c r="F67" s="62">
        <v>2717</v>
      </c>
      <c r="G67" s="62">
        <v>4880</v>
      </c>
      <c r="H67" s="138"/>
      <c r="I67" s="140"/>
    </row>
    <row r="68" spans="1:9" x14ac:dyDescent="0.35">
      <c r="A68" s="35" t="s">
        <v>1</v>
      </c>
      <c r="B68" s="62">
        <v>26054</v>
      </c>
      <c r="C68" s="62">
        <v>9917</v>
      </c>
      <c r="D68" s="62">
        <v>8128</v>
      </c>
      <c r="E68" s="62">
        <v>1937</v>
      </c>
      <c r="F68" s="62">
        <v>3907</v>
      </c>
      <c r="G68" s="62">
        <v>2165</v>
      </c>
      <c r="H68" s="138"/>
      <c r="I68" s="140"/>
    </row>
    <row r="69" spans="1:9" x14ac:dyDescent="0.35">
      <c r="A69" s="35" t="s">
        <v>2</v>
      </c>
      <c r="B69" s="62">
        <v>15372</v>
      </c>
      <c r="C69" s="62">
        <v>681</v>
      </c>
      <c r="D69" s="62">
        <v>220</v>
      </c>
      <c r="E69" s="62">
        <v>812</v>
      </c>
      <c r="F69" s="62">
        <v>4121</v>
      </c>
      <c r="G69" s="62">
        <v>9539</v>
      </c>
      <c r="H69" s="138"/>
      <c r="I69" s="140"/>
    </row>
    <row r="70" spans="1:9" x14ac:dyDescent="0.35">
      <c r="A70" s="35" t="s">
        <v>3</v>
      </c>
      <c r="B70" s="62">
        <v>81069</v>
      </c>
      <c r="C70" s="62">
        <v>5386</v>
      </c>
      <c r="D70" s="62">
        <v>8316</v>
      </c>
      <c r="E70" s="62">
        <v>2618</v>
      </c>
      <c r="F70" s="62">
        <v>46297</v>
      </c>
      <c r="G70" s="62">
        <v>18453</v>
      </c>
      <c r="H70" s="138"/>
      <c r="I70" s="140"/>
    </row>
    <row r="71" spans="1:9" x14ac:dyDescent="0.35">
      <c r="A71" s="35" t="s">
        <v>4</v>
      </c>
      <c r="B71" s="62">
        <v>22207</v>
      </c>
      <c r="C71" s="62">
        <v>1310</v>
      </c>
      <c r="D71" s="62">
        <v>1337</v>
      </c>
      <c r="E71" s="62">
        <v>1024</v>
      </c>
      <c r="F71" s="62">
        <v>4209</v>
      </c>
      <c r="G71" s="62">
        <v>14326</v>
      </c>
      <c r="H71" s="138"/>
      <c r="I71" s="140"/>
    </row>
    <row r="72" spans="1:9" x14ac:dyDescent="0.35">
      <c r="A72" s="35" t="s">
        <v>5</v>
      </c>
      <c r="B72" s="62">
        <v>2875</v>
      </c>
      <c r="C72" s="62">
        <v>981</v>
      </c>
      <c r="D72" s="62">
        <v>123</v>
      </c>
      <c r="E72" s="62">
        <v>253</v>
      </c>
      <c r="F72" s="62">
        <v>885</v>
      </c>
      <c r="G72" s="62">
        <v>634</v>
      </c>
      <c r="H72" s="138"/>
      <c r="I72" s="140"/>
    </row>
    <row r="73" spans="1:9" x14ac:dyDescent="0.35">
      <c r="A73" s="35" t="s">
        <v>6</v>
      </c>
      <c r="B73" s="62">
        <v>44367</v>
      </c>
      <c r="C73" s="62">
        <v>13603</v>
      </c>
      <c r="D73" s="62">
        <v>15624</v>
      </c>
      <c r="E73" s="62">
        <v>6997</v>
      </c>
      <c r="F73" s="62">
        <v>4312</v>
      </c>
      <c r="G73" s="62">
        <v>3830</v>
      </c>
      <c r="H73" s="138"/>
      <c r="I73" s="140"/>
    </row>
    <row r="74" spans="1:9" x14ac:dyDescent="0.35">
      <c r="A74" s="35" t="s">
        <v>7</v>
      </c>
      <c r="B74" s="62">
        <v>102714</v>
      </c>
      <c r="C74" s="62">
        <v>36538</v>
      </c>
      <c r="D74" s="62">
        <v>52091</v>
      </c>
      <c r="E74" s="62">
        <v>10793</v>
      </c>
      <c r="F74" s="62">
        <v>3291</v>
      </c>
      <c r="G74" s="62">
        <v>0</v>
      </c>
      <c r="H74" s="138"/>
      <c r="I74" s="140"/>
    </row>
    <row r="75" spans="1:9" x14ac:dyDescent="0.35">
      <c r="A75" s="35" t="s">
        <v>8</v>
      </c>
      <c r="B75" s="62">
        <v>1072</v>
      </c>
      <c r="C75" s="62">
        <v>0</v>
      </c>
      <c r="D75" s="62">
        <v>383</v>
      </c>
      <c r="E75" s="62">
        <v>133</v>
      </c>
      <c r="F75" s="62">
        <v>0</v>
      </c>
      <c r="G75" s="62">
        <v>556</v>
      </c>
      <c r="H75" s="138"/>
      <c r="I75" s="140"/>
    </row>
    <row r="76" spans="1:9" ht="9.75" customHeight="1" x14ac:dyDescent="0.35">
      <c r="A76" s="146"/>
      <c r="B76" s="147"/>
      <c r="C76" s="147"/>
      <c r="D76" s="147"/>
      <c r="E76" s="147"/>
      <c r="F76" s="147"/>
      <c r="G76" s="147"/>
      <c r="H76" s="147"/>
      <c r="I76" s="140"/>
    </row>
    <row r="80" spans="1:9" x14ac:dyDescent="0.35">
      <c r="B80" s="27"/>
      <c r="C80" s="27"/>
      <c r="D80" s="27"/>
      <c r="E80" s="27"/>
      <c r="F80" s="27"/>
      <c r="G80" s="27"/>
    </row>
    <row r="82" spans="2:7" x14ac:dyDescent="0.35">
      <c r="B82" s="27"/>
      <c r="C82" s="27"/>
      <c r="D82" s="27"/>
      <c r="E82" s="27"/>
      <c r="F82" s="27"/>
      <c r="G82" s="27"/>
    </row>
    <row r="83" spans="2:7" x14ac:dyDescent="0.35">
      <c r="B83" s="27"/>
      <c r="C83" s="27"/>
      <c r="D83" s="27"/>
      <c r="E83" s="27"/>
      <c r="F83" s="27"/>
    </row>
    <row r="84" spans="2:7" x14ac:dyDescent="0.35">
      <c r="B84" s="27"/>
      <c r="C84" s="27"/>
      <c r="D84" s="27"/>
      <c r="E84" s="27"/>
      <c r="F84" s="27"/>
      <c r="G84" s="27"/>
    </row>
    <row r="85" spans="2:7" x14ac:dyDescent="0.35">
      <c r="C85" s="27"/>
      <c r="D85" s="27"/>
      <c r="E85" s="27"/>
      <c r="F85" s="27"/>
    </row>
    <row r="86" spans="2:7" x14ac:dyDescent="0.35">
      <c r="B86" s="27"/>
      <c r="C86" s="27"/>
      <c r="D86" s="27"/>
      <c r="E86" s="27"/>
      <c r="F86" s="27"/>
    </row>
    <row r="87" spans="2:7" x14ac:dyDescent="0.35">
      <c r="B87" s="27"/>
      <c r="C87" s="27"/>
      <c r="D87" s="27"/>
      <c r="E87" s="27"/>
      <c r="F87" s="27"/>
      <c r="G87" s="27"/>
    </row>
    <row r="88" spans="2:7" x14ac:dyDescent="0.35">
      <c r="B88" s="27"/>
      <c r="C88" s="27"/>
      <c r="D88" s="27"/>
      <c r="E88" s="27"/>
      <c r="F88" s="27"/>
      <c r="G88" s="27"/>
    </row>
    <row r="89" spans="2:7" x14ac:dyDescent="0.35">
      <c r="B89" s="27"/>
      <c r="C89" s="27"/>
      <c r="D89" s="27"/>
      <c r="E89" s="27"/>
      <c r="F89" s="27"/>
    </row>
    <row r="90" spans="2:7" x14ac:dyDescent="0.35">
      <c r="B90" s="27"/>
      <c r="C90" s="27"/>
      <c r="D90" s="27"/>
      <c r="E90" s="27"/>
      <c r="F90" s="27"/>
      <c r="G90" s="27"/>
    </row>
    <row r="91" spans="2:7" x14ac:dyDescent="0.35">
      <c r="B91" s="27"/>
      <c r="C91" s="27"/>
      <c r="D91" s="27"/>
      <c r="E91" s="27"/>
      <c r="F91" s="27"/>
      <c r="G91" s="27"/>
    </row>
    <row r="92" spans="2:7" x14ac:dyDescent="0.35">
      <c r="B92" s="27"/>
      <c r="C92" s="27"/>
      <c r="D92" s="27"/>
      <c r="E92" s="27"/>
      <c r="F92" s="27"/>
      <c r="G92" s="27"/>
    </row>
    <row r="93" spans="2:7" x14ac:dyDescent="0.35">
      <c r="B93" s="27"/>
      <c r="C93" s="27"/>
      <c r="D93" s="27"/>
      <c r="E93" s="27"/>
      <c r="F93" s="27"/>
      <c r="G93" s="27"/>
    </row>
    <row r="94" spans="2:7" x14ac:dyDescent="0.35">
      <c r="B94" s="27"/>
      <c r="C94" s="27"/>
      <c r="D94" s="27"/>
      <c r="E94" s="27"/>
      <c r="F94" s="27"/>
      <c r="G94" s="27"/>
    </row>
    <row r="95" spans="2:7" x14ac:dyDescent="0.35">
      <c r="B95" s="27"/>
      <c r="C95" s="27"/>
      <c r="D95" s="27"/>
      <c r="F95" s="27"/>
      <c r="G95" s="27"/>
    </row>
    <row r="96" spans="2:7" x14ac:dyDescent="0.35">
      <c r="B96" s="27"/>
      <c r="C96" s="27"/>
      <c r="E96" s="27"/>
      <c r="F96" s="27"/>
      <c r="G96" s="27"/>
    </row>
    <row r="97" spans="1:7" x14ac:dyDescent="0.35">
      <c r="B97" s="27"/>
      <c r="C97" s="27"/>
      <c r="D97" s="27"/>
      <c r="E97" s="27"/>
      <c r="F97" s="27"/>
      <c r="G97" s="27"/>
    </row>
    <row r="98" spans="1:7" x14ac:dyDescent="0.35">
      <c r="B98" s="27"/>
      <c r="C98" s="27"/>
      <c r="D98" s="27"/>
      <c r="E98" s="27"/>
      <c r="F98" s="27"/>
    </row>
    <row r="99" spans="1:7" x14ac:dyDescent="0.35">
      <c r="B99" s="27"/>
      <c r="C99" s="27"/>
      <c r="D99" s="27"/>
      <c r="E99" s="27"/>
      <c r="F99" s="27"/>
      <c r="G99" s="27"/>
    </row>
    <row r="100" spans="1:7" x14ac:dyDescent="0.35">
      <c r="B100" s="27"/>
      <c r="C100" s="27"/>
      <c r="D100" s="27"/>
      <c r="E100" s="27"/>
      <c r="F100" s="27"/>
    </row>
    <row r="101" spans="1:7" x14ac:dyDescent="0.35">
      <c r="B101" s="27"/>
      <c r="C101" s="27"/>
      <c r="D101" s="27"/>
      <c r="E101" s="27"/>
      <c r="F101" s="27"/>
      <c r="G101" s="27"/>
    </row>
    <row r="102" spans="1:7" x14ac:dyDescent="0.35">
      <c r="C102" s="27"/>
      <c r="D102" s="27"/>
      <c r="E102" s="27"/>
      <c r="F102" s="27"/>
    </row>
    <row r="104" spans="1:7" x14ac:dyDescent="0.35">
      <c r="B104" s="27"/>
      <c r="C104" s="27"/>
      <c r="D104" s="27"/>
      <c r="E104" s="27"/>
      <c r="F104" s="27"/>
      <c r="G104" s="27"/>
    </row>
    <row r="105" spans="1:7" x14ac:dyDescent="0.35">
      <c r="C105" s="27" t="s">
        <v>356</v>
      </c>
      <c r="D105" s="27"/>
      <c r="F105" s="27"/>
      <c r="G105" s="27"/>
    </row>
    <row r="106" spans="1:7" x14ac:dyDescent="0.35">
      <c r="A106" s="120" t="s">
        <v>9</v>
      </c>
    </row>
  </sheetData>
  <mergeCells count="2">
    <mergeCell ref="A4:G4"/>
    <mergeCell ref="A26:G26"/>
  </mergeCells>
  <pageMargins left="0.75" right="0.75" top="1" bottom="1" header="0.5" footer="0.5"/>
  <pageSetup paperSize="9" scale="95" orientation="landscape" r:id="rId1"/>
  <headerFooter>
    <oddFooter>&amp;C&amp;F&amp;RPage &amp;P</oddFooter>
  </headerFooter>
  <rowBreaks count="2" manualBreakCount="2">
    <brk id="26" max="6" man="1"/>
    <brk id="5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67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3" x14ac:dyDescent="0.3"/>
  <cols>
    <col min="1" max="1" width="25.54296875" style="2" customWidth="1"/>
    <col min="2" max="6" width="10.453125" style="2" customWidth="1"/>
    <col min="7" max="7" width="13.453125" style="2" customWidth="1"/>
    <col min="8" max="8" width="12.453125" style="2" customWidth="1"/>
    <col min="9" max="9" width="11" style="2" customWidth="1"/>
    <col min="10" max="10" width="10.81640625" style="2" customWidth="1"/>
    <col min="11" max="16384" width="11.453125" style="2"/>
  </cols>
  <sheetData>
    <row r="1" spans="1:12" s="238" customFormat="1" ht="14.5" x14ac:dyDescent="0.35">
      <c r="A1" s="238" t="s">
        <v>588</v>
      </c>
    </row>
    <row r="2" spans="1:12" ht="14.5" x14ac:dyDescent="0.35">
      <c r="A2" s="326"/>
      <c r="B2" s="313" t="s">
        <v>9</v>
      </c>
      <c r="C2" s="313" t="s">
        <v>75</v>
      </c>
      <c r="D2" s="313"/>
      <c r="E2" s="313" t="s">
        <v>128</v>
      </c>
      <c r="F2" s="313"/>
      <c r="G2" s="259" t="s">
        <v>509</v>
      </c>
      <c r="H2" s="259" t="s">
        <v>516</v>
      </c>
    </row>
    <row r="3" spans="1:12" ht="15" customHeight="1" x14ac:dyDescent="0.3">
      <c r="A3" s="326"/>
      <c r="B3" s="313"/>
      <c r="C3" s="313" t="s">
        <v>46</v>
      </c>
      <c r="D3" s="313" t="s">
        <v>47</v>
      </c>
      <c r="E3" s="313" t="s">
        <v>49</v>
      </c>
      <c r="F3" s="313" t="s">
        <v>48</v>
      </c>
      <c r="G3" s="259"/>
      <c r="H3" s="259"/>
    </row>
    <row r="4" spans="1:12" x14ac:dyDescent="0.3">
      <c r="A4" s="326"/>
      <c r="B4" s="313"/>
      <c r="C4" s="313"/>
      <c r="D4" s="313"/>
      <c r="E4" s="313"/>
      <c r="F4" s="313"/>
      <c r="G4" s="259"/>
      <c r="H4" s="259"/>
    </row>
    <row r="5" spans="1:12" ht="14.5" x14ac:dyDescent="0.35">
      <c r="A5" s="4" t="s">
        <v>18</v>
      </c>
      <c r="B5" s="49">
        <v>3958817</v>
      </c>
      <c r="C5" s="49">
        <v>2176709</v>
      </c>
      <c r="D5" s="49">
        <v>1782108</v>
      </c>
      <c r="E5" s="49">
        <v>1399480</v>
      </c>
      <c r="F5" s="49">
        <v>2559337</v>
      </c>
      <c r="G5" s="49">
        <v>1274992</v>
      </c>
      <c r="H5" s="49">
        <v>2683824</v>
      </c>
    </row>
    <row r="6" spans="1:12" ht="6.75" customHeight="1" x14ac:dyDescent="0.35">
      <c r="A6" s="322"/>
      <c r="B6" s="323"/>
      <c r="C6" s="323"/>
      <c r="D6" s="323"/>
      <c r="E6" s="323"/>
      <c r="F6" s="323"/>
      <c r="G6" s="323"/>
      <c r="H6" s="324"/>
    </row>
    <row r="7" spans="1:12" ht="14.5" x14ac:dyDescent="0.35">
      <c r="A7" s="4" t="s">
        <v>81</v>
      </c>
      <c r="B7" s="49">
        <v>2726348</v>
      </c>
      <c r="C7" s="49">
        <v>1514945</v>
      </c>
      <c r="D7" s="49">
        <v>1211403</v>
      </c>
      <c r="E7" s="49">
        <v>879997</v>
      </c>
      <c r="F7" s="49">
        <v>1846352</v>
      </c>
      <c r="G7" s="49">
        <v>991744</v>
      </c>
      <c r="H7" s="49">
        <v>1734604</v>
      </c>
    </row>
    <row r="8" spans="1:12" ht="14.5" x14ac:dyDescent="0.35">
      <c r="A8" s="4" t="s">
        <v>113</v>
      </c>
      <c r="B8" s="49">
        <v>50632</v>
      </c>
      <c r="C8" s="49">
        <v>29685</v>
      </c>
      <c r="D8" s="49">
        <v>20947</v>
      </c>
      <c r="E8" s="49">
        <v>30237</v>
      </c>
      <c r="F8" s="49">
        <v>20395</v>
      </c>
      <c r="G8" s="49">
        <v>9058</v>
      </c>
      <c r="H8" s="49">
        <v>41573</v>
      </c>
    </row>
    <row r="9" spans="1:12" ht="14.5" x14ac:dyDescent="0.35">
      <c r="A9" s="4" t="s">
        <v>192</v>
      </c>
      <c r="B9" s="49">
        <v>1067575</v>
      </c>
      <c r="C9" s="49">
        <v>606842</v>
      </c>
      <c r="D9" s="49">
        <v>460733</v>
      </c>
      <c r="E9" s="49">
        <v>451168</v>
      </c>
      <c r="F9" s="49">
        <v>616407</v>
      </c>
      <c r="G9" s="49">
        <v>256901</v>
      </c>
      <c r="H9" s="49">
        <v>810674</v>
      </c>
    </row>
    <row r="10" spans="1:12" ht="14.5" x14ac:dyDescent="0.35">
      <c r="A10" s="4" t="s">
        <v>193</v>
      </c>
      <c r="B10" s="49">
        <v>6252</v>
      </c>
      <c r="C10" s="49">
        <v>4002</v>
      </c>
      <c r="D10" s="49">
        <v>2250</v>
      </c>
      <c r="E10" s="49">
        <v>2804</v>
      </c>
      <c r="F10" s="49">
        <v>3448</v>
      </c>
      <c r="G10" s="49">
        <v>615</v>
      </c>
      <c r="H10" s="49">
        <v>5637</v>
      </c>
      <c r="J10" s="128"/>
    </row>
    <row r="11" spans="1:12" ht="14.5" x14ac:dyDescent="0.35">
      <c r="A11" s="4" t="s">
        <v>194</v>
      </c>
      <c r="B11" s="49">
        <v>108009</v>
      </c>
      <c r="C11" s="49">
        <v>21235</v>
      </c>
      <c r="D11" s="49">
        <v>86774</v>
      </c>
      <c r="E11" s="49">
        <v>35273</v>
      </c>
      <c r="F11" s="49">
        <v>72736</v>
      </c>
      <c r="G11" s="49">
        <v>16673</v>
      </c>
      <c r="H11" s="49">
        <v>91336</v>
      </c>
      <c r="J11" s="129"/>
    </row>
    <row r="12" spans="1:12" ht="6.75" customHeight="1" x14ac:dyDescent="0.3">
      <c r="A12" s="130"/>
      <c r="B12" s="130"/>
      <c r="C12" s="130"/>
      <c r="D12" s="130"/>
      <c r="E12" s="130"/>
      <c r="F12" s="130"/>
      <c r="G12" s="130"/>
      <c r="H12" s="130"/>
    </row>
    <row r="13" spans="1:12" ht="16" x14ac:dyDescent="0.35">
      <c r="A13" s="131" t="s">
        <v>589</v>
      </c>
      <c r="B13" s="1"/>
      <c r="C13" s="1"/>
      <c r="D13" s="1"/>
      <c r="E13" s="1"/>
      <c r="F13" s="1"/>
      <c r="G13" s="1"/>
      <c r="H13" s="1"/>
      <c r="I13" s="1"/>
      <c r="J13" s="1"/>
    </row>
    <row r="14" spans="1:12" ht="14.5" x14ac:dyDescent="0.35">
      <c r="A14" s="313"/>
      <c r="B14" s="313" t="s">
        <v>77</v>
      </c>
      <c r="C14" s="313"/>
      <c r="D14" s="313"/>
      <c r="E14" s="313" t="s">
        <v>49</v>
      </c>
      <c r="F14" s="313"/>
      <c r="G14" s="313"/>
      <c r="H14" s="313" t="s">
        <v>48</v>
      </c>
      <c r="I14" s="313"/>
      <c r="J14" s="313"/>
    </row>
    <row r="15" spans="1:12" ht="14.5" x14ac:dyDescent="0.35">
      <c r="A15" s="313"/>
      <c r="B15" s="30" t="s">
        <v>9</v>
      </c>
      <c r="C15" s="30" t="s">
        <v>46</v>
      </c>
      <c r="D15" s="30" t="s">
        <v>47</v>
      </c>
      <c r="E15" s="30" t="s">
        <v>9</v>
      </c>
      <c r="F15" s="30" t="s">
        <v>46</v>
      </c>
      <c r="G15" s="30" t="s">
        <v>47</v>
      </c>
      <c r="H15" s="30" t="s">
        <v>9</v>
      </c>
      <c r="I15" s="30" t="s">
        <v>46</v>
      </c>
      <c r="J15" s="30" t="s">
        <v>47</v>
      </c>
    </row>
    <row r="16" spans="1:12" ht="15.75" customHeight="1" x14ac:dyDescent="0.35">
      <c r="A16" s="4" t="s">
        <v>18</v>
      </c>
      <c r="B16" s="49">
        <v>3958817</v>
      </c>
      <c r="C16" s="49">
        <v>2176709</v>
      </c>
      <c r="D16" s="49">
        <v>1782108</v>
      </c>
      <c r="E16" s="49">
        <v>1399480</v>
      </c>
      <c r="F16" s="49">
        <v>786622</v>
      </c>
      <c r="G16" s="49">
        <v>612858</v>
      </c>
      <c r="H16" s="49">
        <v>2559337</v>
      </c>
      <c r="I16" s="49">
        <v>1390087</v>
      </c>
      <c r="J16" s="49">
        <v>1169249</v>
      </c>
      <c r="L16" s="129"/>
    </row>
    <row r="17" spans="1:11" ht="4.5" customHeight="1" x14ac:dyDescent="0.35">
      <c r="A17" s="4"/>
      <c r="B17" s="37"/>
      <c r="C17" s="37"/>
      <c r="D17" s="37"/>
      <c r="E17" s="37"/>
      <c r="F17" s="37"/>
      <c r="G17" s="37"/>
      <c r="H17" s="37"/>
      <c r="I17" s="37"/>
      <c r="J17" s="37"/>
    </row>
    <row r="18" spans="1:11" ht="14.5" x14ac:dyDescent="0.35">
      <c r="A18" s="4" t="s">
        <v>153</v>
      </c>
      <c r="B18" s="49">
        <v>998233</v>
      </c>
      <c r="C18" s="49">
        <v>465572</v>
      </c>
      <c r="D18" s="49">
        <v>532661</v>
      </c>
      <c r="E18" s="49">
        <v>225568</v>
      </c>
      <c r="F18" s="49">
        <v>105812</v>
      </c>
      <c r="G18" s="49">
        <v>119756</v>
      </c>
      <c r="H18" s="49">
        <v>772666</v>
      </c>
      <c r="I18" s="49">
        <v>359760</v>
      </c>
      <c r="J18" s="49">
        <v>412905</v>
      </c>
    </row>
    <row r="19" spans="1:11" ht="14.5" x14ac:dyDescent="0.35">
      <c r="A19" s="4" t="s">
        <v>154</v>
      </c>
      <c r="B19" s="49">
        <v>543566</v>
      </c>
      <c r="C19" s="49">
        <v>268443</v>
      </c>
      <c r="D19" s="49">
        <v>275123</v>
      </c>
      <c r="E19" s="49">
        <v>120868</v>
      </c>
      <c r="F19" s="49">
        <v>67926</v>
      </c>
      <c r="G19" s="49">
        <v>52942</v>
      </c>
      <c r="H19" s="49">
        <v>422698</v>
      </c>
      <c r="I19" s="49">
        <v>200517</v>
      </c>
      <c r="J19" s="49">
        <v>222180</v>
      </c>
    </row>
    <row r="20" spans="1:11" ht="14.5" x14ac:dyDescent="0.35">
      <c r="A20" s="4" t="s">
        <v>151</v>
      </c>
      <c r="B20" s="49">
        <v>1090771</v>
      </c>
      <c r="C20" s="49">
        <v>579511</v>
      </c>
      <c r="D20" s="49">
        <v>511260</v>
      </c>
      <c r="E20" s="49">
        <v>312374</v>
      </c>
      <c r="F20" s="49">
        <v>165011</v>
      </c>
      <c r="G20" s="49">
        <v>147364</v>
      </c>
      <c r="H20" s="49">
        <v>778397</v>
      </c>
      <c r="I20" s="49">
        <v>414500</v>
      </c>
      <c r="J20" s="49">
        <v>363897</v>
      </c>
    </row>
    <row r="21" spans="1:11" ht="14.5" x14ac:dyDescent="0.35">
      <c r="A21" s="4" t="s">
        <v>148</v>
      </c>
      <c r="B21" s="49">
        <v>552077</v>
      </c>
      <c r="C21" s="49">
        <v>344947</v>
      </c>
      <c r="D21" s="49">
        <v>207130</v>
      </c>
      <c r="E21" s="49">
        <v>274606</v>
      </c>
      <c r="F21" s="49">
        <v>159412</v>
      </c>
      <c r="G21" s="49">
        <v>115194</v>
      </c>
      <c r="H21" s="49">
        <v>277471</v>
      </c>
      <c r="I21" s="49">
        <v>185534</v>
      </c>
      <c r="J21" s="49">
        <v>91937</v>
      </c>
    </row>
    <row r="22" spans="1:11" ht="14.5" x14ac:dyDescent="0.35">
      <c r="A22" s="4" t="s">
        <v>152</v>
      </c>
      <c r="B22" s="49">
        <v>484113</v>
      </c>
      <c r="C22" s="49">
        <v>320225</v>
      </c>
      <c r="D22" s="49">
        <v>163887</v>
      </c>
      <c r="E22" s="49">
        <v>286463</v>
      </c>
      <c r="F22" s="49">
        <v>173554</v>
      </c>
      <c r="G22" s="49">
        <v>112909</v>
      </c>
      <c r="H22" s="49">
        <v>197650</v>
      </c>
      <c r="I22" s="49">
        <v>146672</v>
      </c>
      <c r="J22" s="49">
        <v>50978</v>
      </c>
    </row>
    <row r="23" spans="1:11" ht="14.5" x14ac:dyDescent="0.35">
      <c r="A23" s="4" t="s">
        <v>149</v>
      </c>
      <c r="B23" s="49">
        <v>229299</v>
      </c>
      <c r="C23" s="49">
        <v>150383</v>
      </c>
      <c r="D23" s="49">
        <v>78917</v>
      </c>
      <c r="E23" s="49">
        <v>139075</v>
      </c>
      <c r="F23" s="49">
        <v>84254</v>
      </c>
      <c r="G23" s="49">
        <v>54820</v>
      </c>
      <c r="H23" s="49">
        <v>90225</v>
      </c>
      <c r="I23" s="49">
        <v>66128</v>
      </c>
      <c r="J23" s="49">
        <v>24096</v>
      </c>
    </row>
    <row r="24" spans="1:11" ht="14.5" x14ac:dyDescent="0.35">
      <c r="A24" s="4" t="s">
        <v>150</v>
      </c>
      <c r="B24" s="49">
        <v>60757</v>
      </c>
      <c r="C24" s="49">
        <v>47628</v>
      </c>
      <c r="D24" s="49">
        <v>13129</v>
      </c>
      <c r="E24" s="49">
        <v>40526</v>
      </c>
      <c r="F24" s="49">
        <v>30653</v>
      </c>
      <c r="G24" s="49">
        <v>9873</v>
      </c>
      <c r="H24" s="49">
        <v>20230</v>
      </c>
      <c r="I24" s="49">
        <v>16975</v>
      </c>
      <c r="J24" s="49">
        <v>3255</v>
      </c>
    </row>
    <row r="25" spans="1:11" ht="7.5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1" ht="16" x14ac:dyDescent="0.4">
      <c r="A26" s="60" t="s">
        <v>590</v>
      </c>
      <c r="B26" s="1"/>
      <c r="C26" s="1"/>
      <c r="D26" s="1"/>
      <c r="E26" s="1"/>
      <c r="F26" s="1"/>
      <c r="G26" s="1"/>
      <c r="H26" s="1"/>
    </row>
    <row r="27" spans="1:11" ht="12.75" customHeight="1" x14ac:dyDescent="0.3">
      <c r="A27" s="325"/>
      <c r="B27" s="321" t="s">
        <v>9</v>
      </c>
      <c r="C27" s="321" t="s">
        <v>46</v>
      </c>
      <c r="D27" s="321" t="s">
        <v>47</v>
      </c>
      <c r="E27" s="321" t="s">
        <v>49</v>
      </c>
      <c r="F27" s="321" t="s">
        <v>48</v>
      </c>
      <c r="G27" s="259" t="s">
        <v>509</v>
      </c>
      <c r="H27" s="259" t="s">
        <v>516</v>
      </c>
    </row>
    <row r="28" spans="1:11" x14ac:dyDescent="0.3">
      <c r="A28" s="325"/>
      <c r="B28" s="321"/>
      <c r="C28" s="321"/>
      <c r="D28" s="321"/>
      <c r="E28" s="321"/>
      <c r="F28" s="321"/>
      <c r="G28" s="259"/>
      <c r="H28" s="259"/>
    </row>
    <row r="29" spans="1:11" ht="24" customHeight="1" x14ac:dyDescent="0.3">
      <c r="A29" s="325"/>
      <c r="B29" s="321"/>
      <c r="C29" s="321"/>
      <c r="D29" s="321"/>
      <c r="E29" s="321"/>
      <c r="F29" s="321"/>
      <c r="G29" s="259"/>
      <c r="H29" s="259"/>
    </row>
    <row r="30" spans="1:11" ht="29" x14ac:dyDescent="0.35">
      <c r="A30" s="121" t="s">
        <v>439</v>
      </c>
      <c r="B30" s="37">
        <v>2726348</v>
      </c>
      <c r="C30" s="37">
        <v>1514945</v>
      </c>
      <c r="D30" s="37">
        <v>1211403</v>
      </c>
      <c r="E30" s="37">
        <v>879997</v>
      </c>
      <c r="F30" s="37">
        <v>1846352</v>
      </c>
      <c r="G30" s="37">
        <v>879997</v>
      </c>
      <c r="H30" s="37">
        <v>1846352</v>
      </c>
    </row>
    <row r="31" spans="1:11" ht="6" customHeight="1" x14ac:dyDescent="0.35">
      <c r="A31" s="35"/>
      <c r="B31" s="132"/>
      <c r="C31" s="132"/>
      <c r="D31" s="132"/>
      <c r="E31" s="132"/>
      <c r="F31" s="132"/>
      <c r="G31" s="132"/>
      <c r="H31" s="132"/>
      <c r="K31" s="129"/>
    </row>
    <row r="32" spans="1:11" ht="29" x14ac:dyDescent="0.35">
      <c r="A32" s="124" t="s">
        <v>208</v>
      </c>
      <c r="B32" s="49">
        <v>656006</v>
      </c>
      <c r="C32" s="49">
        <v>371335</v>
      </c>
      <c r="D32" s="49">
        <v>284671</v>
      </c>
      <c r="E32" s="49">
        <v>384588</v>
      </c>
      <c r="F32" s="49">
        <v>271418</v>
      </c>
      <c r="G32" s="49">
        <v>111031</v>
      </c>
      <c r="H32" s="49">
        <v>544975</v>
      </c>
    </row>
    <row r="33" spans="1:10" ht="14.5" x14ac:dyDescent="0.35">
      <c r="A33" s="35" t="s">
        <v>209</v>
      </c>
      <c r="B33" s="49">
        <v>2070342</v>
      </c>
      <c r="C33" s="49">
        <v>1143610</v>
      </c>
      <c r="D33" s="49">
        <v>926732</v>
      </c>
      <c r="E33" s="49">
        <v>495408</v>
      </c>
      <c r="F33" s="49">
        <v>1574934</v>
      </c>
      <c r="G33" s="49">
        <v>880713</v>
      </c>
      <c r="H33" s="49">
        <v>1189629</v>
      </c>
    </row>
    <row r="34" spans="1:10" ht="7.5" customHeight="1" x14ac:dyDescent="0.35">
      <c r="A34" s="35"/>
      <c r="B34" s="37"/>
      <c r="C34" s="49"/>
      <c r="D34" s="37"/>
      <c r="E34" s="37"/>
      <c r="F34" s="37"/>
      <c r="G34" s="37"/>
      <c r="H34" s="37"/>
    </row>
    <row r="35" spans="1:10" ht="14.5" x14ac:dyDescent="0.35">
      <c r="A35" s="133" t="s">
        <v>210</v>
      </c>
      <c r="B35" s="49">
        <v>1780499</v>
      </c>
      <c r="C35" s="49">
        <v>964042</v>
      </c>
      <c r="D35" s="49">
        <v>816457</v>
      </c>
      <c r="E35" s="49">
        <v>341688</v>
      </c>
      <c r="F35" s="49">
        <v>1438812</v>
      </c>
      <c r="G35" s="49">
        <v>833768</v>
      </c>
      <c r="H35" s="49">
        <v>946732</v>
      </c>
      <c r="I35" s="134"/>
    </row>
    <row r="36" spans="1:10" ht="14.5" x14ac:dyDescent="0.35">
      <c r="A36" s="133" t="s">
        <v>211</v>
      </c>
      <c r="B36" s="49">
        <v>27214</v>
      </c>
      <c r="C36" s="49">
        <v>19586</v>
      </c>
      <c r="D36" s="49">
        <v>7627</v>
      </c>
      <c r="E36" s="49">
        <v>8542</v>
      </c>
      <c r="F36" s="49">
        <v>18672</v>
      </c>
      <c r="G36" s="49">
        <v>7870</v>
      </c>
      <c r="H36" s="49">
        <v>19344</v>
      </c>
    </row>
    <row r="37" spans="1:10" ht="14.5" x14ac:dyDescent="0.35">
      <c r="A37" s="133" t="s">
        <v>212</v>
      </c>
      <c r="B37" s="49">
        <v>157280</v>
      </c>
      <c r="C37" s="49">
        <v>94302</v>
      </c>
      <c r="D37" s="49">
        <v>62978</v>
      </c>
      <c r="E37" s="49">
        <v>84413</v>
      </c>
      <c r="F37" s="49">
        <v>72867</v>
      </c>
      <c r="G37" s="49">
        <v>22262</v>
      </c>
      <c r="H37" s="49">
        <v>135019</v>
      </c>
      <c r="J37" s="129"/>
    </row>
    <row r="38" spans="1:10" ht="14.5" x14ac:dyDescent="0.35">
      <c r="A38" s="133" t="s">
        <v>213</v>
      </c>
      <c r="B38" s="49">
        <v>34341</v>
      </c>
      <c r="C38" s="49">
        <v>21910</v>
      </c>
      <c r="D38" s="49">
        <v>12431</v>
      </c>
      <c r="E38" s="49">
        <v>16425</v>
      </c>
      <c r="F38" s="49">
        <v>17916</v>
      </c>
      <c r="G38" s="49">
        <v>6439</v>
      </c>
      <c r="H38" s="49">
        <v>27902</v>
      </c>
    </row>
    <row r="39" spans="1:10" ht="14.5" x14ac:dyDescent="0.35">
      <c r="A39" s="133" t="s">
        <v>214</v>
      </c>
      <c r="B39" s="49">
        <v>71008</v>
      </c>
      <c r="C39" s="49">
        <v>43770</v>
      </c>
      <c r="D39" s="49">
        <v>27238</v>
      </c>
      <c r="E39" s="49">
        <v>44341</v>
      </c>
      <c r="F39" s="49">
        <v>26666</v>
      </c>
      <c r="G39" s="49">
        <v>10375</v>
      </c>
      <c r="H39" s="49">
        <v>60633</v>
      </c>
    </row>
    <row r="40" spans="1:10" ht="6" customHeight="1" x14ac:dyDescent="0.3">
      <c r="A40" s="93"/>
      <c r="B40" s="93"/>
      <c r="C40" s="93"/>
      <c r="D40" s="93"/>
      <c r="E40" s="93"/>
      <c r="F40" s="93"/>
      <c r="G40" s="93"/>
      <c r="H40" s="93"/>
      <c r="I40" s="93"/>
      <c r="J40" s="93"/>
    </row>
    <row r="45" spans="1:10" x14ac:dyDescent="0.3">
      <c r="B45" s="128"/>
      <c r="C45" s="128"/>
      <c r="D45" s="128"/>
      <c r="E45" s="128"/>
      <c r="G45" s="128"/>
      <c r="H45" s="128"/>
      <c r="I45" s="128"/>
      <c r="J45" s="128"/>
    </row>
    <row r="46" spans="1:10" x14ac:dyDescent="0.3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0" x14ac:dyDescent="0.3">
      <c r="B47" s="128"/>
      <c r="C47" s="128"/>
      <c r="D47" s="128"/>
      <c r="E47" s="128"/>
      <c r="F47" s="128"/>
      <c r="G47" s="128"/>
      <c r="H47" s="128"/>
      <c r="I47" s="128"/>
      <c r="J47" s="128"/>
    </row>
    <row r="48" spans="1:10" x14ac:dyDescent="0.3">
      <c r="B48" s="128"/>
      <c r="C48" s="128"/>
      <c r="D48" s="128"/>
      <c r="E48" s="128"/>
      <c r="F48" s="128"/>
      <c r="G48" s="128"/>
      <c r="H48" s="128"/>
      <c r="I48" s="128"/>
      <c r="J48" s="128"/>
    </row>
    <row r="49" spans="3:11" x14ac:dyDescent="0.3">
      <c r="C49" s="128"/>
      <c r="D49" s="128"/>
      <c r="E49" s="128"/>
      <c r="F49" s="128"/>
      <c r="G49" s="128"/>
      <c r="H49" s="128"/>
      <c r="I49" s="128"/>
      <c r="J49" s="128"/>
    </row>
    <row r="50" spans="3:11" x14ac:dyDescent="0.3">
      <c r="C50" s="128"/>
      <c r="D50" s="128"/>
      <c r="E50" s="128"/>
      <c r="F50" s="128"/>
      <c r="G50" s="128"/>
      <c r="H50" s="128"/>
      <c r="I50" s="128"/>
      <c r="J50" s="128"/>
      <c r="K50" s="128"/>
    </row>
    <row r="51" spans="3:11" x14ac:dyDescent="0.3">
      <c r="J51" s="128"/>
      <c r="K51" s="128"/>
    </row>
    <row r="52" spans="3:11" x14ac:dyDescent="0.3">
      <c r="C52" s="128"/>
      <c r="D52" s="128"/>
      <c r="E52" s="128"/>
      <c r="F52" s="128"/>
      <c r="G52" s="128"/>
      <c r="H52" s="128"/>
      <c r="I52" s="128"/>
      <c r="J52" s="128"/>
      <c r="K52" s="128"/>
    </row>
    <row r="54" spans="3:11" x14ac:dyDescent="0.3">
      <c r="F54" s="128"/>
      <c r="G54" s="128"/>
      <c r="H54" s="128"/>
      <c r="I54" s="128"/>
      <c r="J54" s="128"/>
      <c r="K54" s="128"/>
    </row>
    <row r="57" spans="3:11" x14ac:dyDescent="0.3">
      <c r="F57" s="128"/>
      <c r="G57" s="128"/>
    </row>
    <row r="58" spans="3:11" x14ac:dyDescent="0.3">
      <c r="F58" s="128"/>
      <c r="G58" s="128"/>
    </row>
    <row r="59" spans="3:11" x14ac:dyDescent="0.3">
      <c r="F59" s="128"/>
    </row>
    <row r="60" spans="3:11" x14ac:dyDescent="0.3">
      <c r="F60" s="128"/>
      <c r="G60" s="128"/>
    </row>
    <row r="61" spans="3:11" x14ac:dyDescent="0.3">
      <c r="F61" s="128"/>
    </row>
    <row r="62" spans="3:11" x14ac:dyDescent="0.3">
      <c r="F62" s="128"/>
    </row>
    <row r="63" spans="3:11" x14ac:dyDescent="0.3">
      <c r="F63" s="128"/>
    </row>
    <row r="64" spans="3:11" x14ac:dyDescent="0.3">
      <c r="F64" s="128"/>
    </row>
    <row r="65" spans="6:6" x14ac:dyDescent="0.3">
      <c r="F65" s="128"/>
    </row>
    <row r="67" spans="6:6" x14ac:dyDescent="0.3">
      <c r="F67" s="128"/>
    </row>
  </sheetData>
  <mergeCells count="23">
    <mergeCell ref="H27:H29"/>
    <mergeCell ref="A6:H6"/>
    <mergeCell ref="F3:F4"/>
    <mergeCell ref="G2:G4"/>
    <mergeCell ref="H2:H4"/>
    <mergeCell ref="A14:A15"/>
    <mergeCell ref="A27:A29"/>
    <mergeCell ref="B27:B29"/>
    <mergeCell ref="C27:C29"/>
    <mergeCell ref="H14:J14"/>
    <mergeCell ref="A2:A4"/>
    <mergeCell ref="B2:B4"/>
    <mergeCell ref="C3:C4"/>
    <mergeCell ref="D3:D4"/>
    <mergeCell ref="E3:E4"/>
    <mergeCell ref="D27:D29"/>
    <mergeCell ref="E27:E29"/>
    <mergeCell ref="F27:F29"/>
    <mergeCell ref="C2:D2"/>
    <mergeCell ref="E2:F2"/>
    <mergeCell ref="B14:D14"/>
    <mergeCell ref="E14:G14"/>
    <mergeCell ref="G27:G29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8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30.1796875" style="120" customWidth="1"/>
    <col min="2" max="2" width="9.1796875" style="1"/>
    <col min="3" max="6" width="11.81640625" style="1" customWidth="1"/>
    <col min="7" max="7" width="16.81640625" style="1" customWidth="1"/>
    <col min="8" max="8" width="15.453125" style="1" customWidth="1"/>
    <col min="9" max="16384" width="9.1796875" style="1"/>
  </cols>
  <sheetData>
    <row r="1" spans="1:11" s="238" customFormat="1" ht="32.25" customHeight="1" x14ac:dyDescent="0.35">
      <c r="A1" s="327" t="s">
        <v>591</v>
      </c>
      <c r="B1" s="327"/>
      <c r="C1" s="327"/>
      <c r="D1" s="327"/>
      <c r="E1" s="327"/>
      <c r="F1" s="327"/>
      <c r="G1" s="327"/>
      <c r="H1" s="327"/>
    </row>
    <row r="2" spans="1:11" ht="15" customHeight="1" x14ac:dyDescent="0.35">
      <c r="A2" s="328"/>
      <c r="B2" s="331" t="s">
        <v>9</v>
      </c>
      <c r="C2" s="331" t="s">
        <v>46</v>
      </c>
      <c r="D2" s="331" t="s">
        <v>47</v>
      </c>
      <c r="E2" s="331" t="s">
        <v>49</v>
      </c>
      <c r="F2" s="331" t="s">
        <v>48</v>
      </c>
      <c r="G2" s="249" t="s">
        <v>509</v>
      </c>
      <c r="H2" s="250" t="s">
        <v>516</v>
      </c>
    </row>
    <row r="3" spans="1:11" ht="15" customHeight="1" x14ac:dyDescent="0.35">
      <c r="A3" s="329"/>
      <c r="B3" s="332"/>
      <c r="C3" s="332"/>
      <c r="D3" s="332"/>
      <c r="E3" s="332"/>
      <c r="F3" s="332"/>
      <c r="G3" s="249"/>
      <c r="H3" s="250"/>
    </row>
    <row r="4" spans="1:11" ht="22.5" customHeight="1" x14ac:dyDescent="0.35">
      <c r="A4" s="330"/>
      <c r="B4" s="333"/>
      <c r="C4" s="333"/>
      <c r="D4" s="333"/>
      <c r="E4" s="333"/>
      <c r="F4" s="333"/>
      <c r="G4" s="249"/>
      <c r="H4" s="250"/>
    </row>
    <row r="5" spans="1:11" ht="29" x14ac:dyDescent="0.35">
      <c r="A5" s="121" t="s">
        <v>438</v>
      </c>
      <c r="B5" s="122">
        <f>SUM(B7,B15)</f>
        <v>3806935</v>
      </c>
      <c r="C5" s="122">
        <f>SUM(C7,C15)</f>
        <v>2123186</v>
      </c>
      <c r="D5" s="122">
        <f>SUM(D7,D15)</f>
        <v>1683749</v>
      </c>
      <c r="E5" s="122">
        <f>SUM(E7,E15)</f>
        <v>1276771</v>
      </c>
      <c r="F5" s="122">
        <f t="shared" ref="F5" si="0">SUM(F7,F15)</f>
        <v>2530164</v>
      </c>
      <c r="G5" s="122">
        <v>75638</v>
      </c>
      <c r="H5" s="122">
        <v>466489</v>
      </c>
    </row>
    <row r="6" spans="1:11" x14ac:dyDescent="0.35">
      <c r="A6" s="35"/>
      <c r="B6" s="4"/>
      <c r="C6" s="4"/>
      <c r="D6" s="4"/>
      <c r="E6" s="4"/>
      <c r="F6" s="4"/>
      <c r="G6" s="4"/>
      <c r="H6" s="4"/>
      <c r="K6" s="27"/>
    </row>
    <row r="7" spans="1:11" x14ac:dyDescent="0.35">
      <c r="A7" s="123" t="s">
        <v>200</v>
      </c>
      <c r="B7" s="29">
        <v>542126</v>
      </c>
      <c r="C7" s="29">
        <v>334109</v>
      </c>
      <c r="D7" s="29">
        <v>208017</v>
      </c>
      <c r="E7" s="29">
        <v>336582</v>
      </c>
      <c r="F7" s="29">
        <v>205544</v>
      </c>
      <c r="G7" s="29">
        <v>72495</v>
      </c>
      <c r="H7" s="29">
        <v>424567</v>
      </c>
    </row>
    <row r="8" spans="1:11" x14ac:dyDescent="0.35">
      <c r="A8" s="35" t="s">
        <v>339</v>
      </c>
      <c r="B8" s="29">
        <v>497062</v>
      </c>
      <c r="C8" s="29">
        <v>308286</v>
      </c>
      <c r="D8" s="29">
        <v>188775</v>
      </c>
      <c r="E8" s="29">
        <v>298190</v>
      </c>
      <c r="F8" s="29">
        <v>198872</v>
      </c>
      <c r="G8" s="29">
        <v>1016</v>
      </c>
      <c r="H8" s="29">
        <v>12562</v>
      </c>
      <c r="J8" s="73"/>
    </row>
    <row r="9" spans="1:11" x14ac:dyDescent="0.35">
      <c r="A9" s="35" t="s">
        <v>340</v>
      </c>
      <c r="B9" s="29">
        <v>13578</v>
      </c>
      <c r="C9" s="29">
        <v>8829</v>
      </c>
      <c r="D9" s="29">
        <v>4749</v>
      </c>
      <c r="E9" s="29">
        <v>12360</v>
      </c>
      <c r="F9" s="29">
        <v>1218</v>
      </c>
      <c r="G9" s="29">
        <v>1497</v>
      </c>
      <c r="H9" s="29">
        <v>22190</v>
      </c>
      <c r="J9" s="27"/>
    </row>
    <row r="10" spans="1:11" ht="29" x14ac:dyDescent="0.35">
      <c r="A10" s="35" t="s">
        <v>517</v>
      </c>
      <c r="B10" s="29">
        <v>23687</v>
      </c>
      <c r="C10" s="29">
        <v>14005</v>
      </c>
      <c r="D10" s="29">
        <v>9683</v>
      </c>
      <c r="E10" s="29">
        <v>20381</v>
      </c>
      <c r="F10" s="29">
        <v>3306</v>
      </c>
      <c r="G10" s="29">
        <v>63</v>
      </c>
      <c r="H10" s="29">
        <v>3449</v>
      </c>
    </row>
    <row r="11" spans="1:11" x14ac:dyDescent="0.35">
      <c r="A11" s="35" t="s">
        <v>193</v>
      </c>
      <c r="B11" s="29">
        <v>3511</v>
      </c>
      <c r="C11" s="29">
        <v>2015</v>
      </c>
      <c r="D11" s="29">
        <v>1496</v>
      </c>
      <c r="E11" s="29">
        <v>1897</v>
      </c>
      <c r="F11" s="29">
        <v>1614</v>
      </c>
      <c r="G11" s="29">
        <v>567</v>
      </c>
      <c r="H11" s="29">
        <v>3722</v>
      </c>
    </row>
    <row r="12" spans="1:11" x14ac:dyDescent="0.35">
      <c r="A12" s="35" t="s">
        <v>194</v>
      </c>
      <c r="B12" s="29">
        <v>4289</v>
      </c>
      <c r="C12" s="29">
        <v>974</v>
      </c>
      <c r="D12" s="29">
        <v>3315</v>
      </c>
      <c r="E12" s="29">
        <v>3754</v>
      </c>
      <c r="F12" s="29">
        <v>535</v>
      </c>
      <c r="G12" s="29">
        <v>75638</v>
      </c>
      <c r="H12" s="29">
        <v>466489</v>
      </c>
    </row>
    <row r="13" spans="1:11" hidden="1" x14ac:dyDescent="0.35">
      <c r="A13" s="35" t="s">
        <v>195</v>
      </c>
      <c r="B13" s="29"/>
      <c r="C13" s="29"/>
      <c r="D13" s="29"/>
      <c r="E13" s="29"/>
      <c r="F13" s="29"/>
      <c r="G13" s="29">
        <v>465151</v>
      </c>
      <c r="H13" s="29"/>
    </row>
    <row r="14" spans="1:11" x14ac:dyDescent="0.35">
      <c r="A14" s="35"/>
      <c r="B14" s="4"/>
      <c r="C14" s="29"/>
      <c r="D14" s="29"/>
      <c r="E14" s="29"/>
      <c r="F14" s="4"/>
      <c r="G14" s="29"/>
      <c r="H14" s="4"/>
    </row>
    <row r="15" spans="1:11" x14ac:dyDescent="0.35">
      <c r="A15" s="123" t="s">
        <v>207</v>
      </c>
      <c r="B15" s="29">
        <v>3264809</v>
      </c>
      <c r="C15" s="29">
        <v>1789077</v>
      </c>
      <c r="D15" s="29">
        <v>1475732</v>
      </c>
      <c r="E15" s="29">
        <v>940189</v>
      </c>
      <c r="F15" s="29">
        <v>2324620</v>
      </c>
      <c r="G15" s="29">
        <v>1195102</v>
      </c>
      <c r="H15" s="29">
        <v>2069707</v>
      </c>
      <c r="K15" s="27"/>
    </row>
    <row r="16" spans="1:11" x14ac:dyDescent="0.35">
      <c r="A16" s="124" t="s">
        <v>201</v>
      </c>
      <c r="B16" s="29">
        <v>2078038</v>
      </c>
      <c r="C16" s="29">
        <v>1153346</v>
      </c>
      <c r="D16" s="29">
        <v>924692</v>
      </c>
      <c r="E16" s="29">
        <v>459520</v>
      </c>
      <c r="F16" s="29">
        <v>1618518</v>
      </c>
      <c r="G16" s="29">
        <v>915117</v>
      </c>
      <c r="H16" s="29">
        <v>1162921</v>
      </c>
    </row>
    <row r="17" spans="1:11" x14ac:dyDescent="0.35">
      <c r="A17" s="124" t="s">
        <v>202</v>
      </c>
      <c r="B17" s="29">
        <v>37054</v>
      </c>
      <c r="C17" s="29">
        <v>20856</v>
      </c>
      <c r="D17" s="29">
        <v>16199</v>
      </c>
      <c r="E17" s="29">
        <v>17878</v>
      </c>
      <c r="F17" s="29">
        <v>19176</v>
      </c>
      <c r="G17" s="29">
        <v>8042</v>
      </c>
      <c r="H17" s="29">
        <v>29012</v>
      </c>
    </row>
    <row r="18" spans="1:11" x14ac:dyDescent="0.35">
      <c r="A18" s="124" t="s">
        <v>203</v>
      </c>
      <c r="B18" s="29">
        <v>1043256</v>
      </c>
      <c r="C18" s="29">
        <v>592628</v>
      </c>
      <c r="D18" s="29">
        <v>450629</v>
      </c>
      <c r="E18" s="29">
        <v>430365</v>
      </c>
      <c r="F18" s="29">
        <v>612891</v>
      </c>
      <c r="G18" s="29">
        <v>255284</v>
      </c>
      <c r="H18" s="29">
        <v>787973</v>
      </c>
    </row>
    <row r="19" spans="1:11" x14ac:dyDescent="0.35">
      <c r="A19" s="124" t="s">
        <v>204</v>
      </c>
      <c r="B19" s="29">
        <v>2741</v>
      </c>
      <c r="C19" s="29">
        <v>1986</v>
      </c>
      <c r="D19" s="29">
        <v>754</v>
      </c>
      <c r="E19" s="29">
        <v>907</v>
      </c>
      <c r="F19" s="29">
        <v>1834</v>
      </c>
      <c r="G19" s="29">
        <v>552</v>
      </c>
      <c r="H19" s="29">
        <v>2188</v>
      </c>
    </row>
    <row r="20" spans="1:11" x14ac:dyDescent="0.35">
      <c r="A20" s="124" t="s">
        <v>205</v>
      </c>
      <c r="B20" s="29">
        <v>103720</v>
      </c>
      <c r="C20" s="29">
        <v>20261</v>
      </c>
      <c r="D20" s="29">
        <v>83459</v>
      </c>
      <c r="E20" s="29">
        <v>31519</v>
      </c>
      <c r="F20" s="29">
        <v>72201</v>
      </c>
      <c r="G20" s="29">
        <v>16107</v>
      </c>
      <c r="H20" s="29">
        <v>87614</v>
      </c>
    </row>
    <row r="21" spans="1:11" ht="15" customHeight="1" x14ac:dyDescent="0.35">
      <c r="A21" s="125"/>
      <c r="B21" s="30"/>
      <c r="C21" s="30"/>
      <c r="D21" s="30"/>
      <c r="E21" s="30"/>
      <c r="F21" s="30"/>
      <c r="G21" s="30"/>
      <c r="H21" s="30"/>
    </row>
    <row r="22" spans="1:11" x14ac:dyDescent="0.35">
      <c r="A22" s="123" t="s">
        <v>437</v>
      </c>
      <c r="B22" s="29">
        <v>517009</v>
      </c>
      <c r="C22" s="29">
        <v>317811</v>
      </c>
      <c r="D22" s="29">
        <v>199198</v>
      </c>
      <c r="E22" s="29">
        <v>331836</v>
      </c>
      <c r="F22" s="29">
        <v>185173</v>
      </c>
      <c r="G22" s="29">
        <v>64613</v>
      </c>
      <c r="H22" s="29">
        <v>452396</v>
      </c>
    </row>
    <row r="23" spans="1:11" x14ac:dyDescent="0.35">
      <c r="A23" s="35" t="s">
        <v>339</v>
      </c>
      <c r="B23" s="29">
        <v>475285</v>
      </c>
      <c r="C23" s="29">
        <v>294154</v>
      </c>
      <c r="D23" s="29">
        <v>181131</v>
      </c>
      <c r="E23" s="29">
        <v>294394</v>
      </c>
      <c r="F23" s="29">
        <v>180891</v>
      </c>
      <c r="G23" s="29">
        <v>61470</v>
      </c>
      <c r="H23" s="29">
        <v>413814</v>
      </c>
      <c r="K23" s="27"/>
    </row>
    <row r="24" spans="1:11" x14ac:dyDescent="0.35">
      <c r="A24" s="35" t="s">
        <v>340</v>
      </c>
      <c r="B24" s="29">
        <v>13251</v>
      </c>
      <c r="C24" s="29">
        <v>8502</v>
      </c>
      <c r="D24" s="29">
        <v>4749</v>
      </c>
      <c r="E24" s="29">
        <v>12360</v>
      </c>
      <c r="F24" s="29">
        <v>891</v>
      </c>
      <c r="G24" s="29">
        <v>1016</v>
      </c>
      <c r="H24" s="29">
        <v>12235</v>
      </c>
    </row>
    <row r="25" spans="1:11" ht="29" x14ac:dyDescent="0.35">
      <c r="A25" s="35" t="s">
        <v>365</v>
      </c>
      <c r="B25" s="29">
        <v>23101</v>
      </c>
      <c r="C25" s="29">
        <v>13445</v>
      </c>
      <c r="D25" s="29">
        <v>9656</v>
      </c>
      <c r="E25" s="29">
        <v>20321</v>
      </c>
      <c r="F25" s="29">
        <v>2780</v>
      </c>
      <c r="G25" s="29">
        <v>1497</v>
      </c>
      <c r="H25" s="29">
        <v>21603</v>
      </c>
    </row>
    <row r="26" spans="1:11" x14ac:dyDescent="0.35">
      <c r="A26" s="35" t="s">
        <v>193</v>
      </c>
      <c r="B26" s="29">
        <v>1177</v>
      </c>
      <c r="C26" s="29">
        <v>829</v>
      </c>
      <c r="D26" s="29">
        <v>348</v>
      </c>
      <c r="E26" s="29">
        <v>1100</v>
      </c>
      <c r="F26" s="29">
        <v>77</v>
      </c>
      <c r="G26" s="29">
        <v>63</v>
      </c>
      <c r="H26" s="29">
        <v>1114</v>
      </c>
    </row>
    <row r="27" spans="1:11" x14ac:dyDescent="0.35">
      <c r="A27" s="35" t="s">
        <v>194</v>
      </c>
      <c r="B27" s="29">
        <v>4196</v>
      </c>
      <c r="C27" s="29">
        <v>881</v>
      </c>
      <c r="D27" s="29">
        <v>3315</v>
      </c>
      <c r="E27" s="29">
        <v>3661</v>
      </c>
      <c r="F27" s="29">
        <v>535</v>
      </c>
      <c r="G27" s="29">
        <v>567</v>
      </c>
      <c r="H27" s="29">
        <v>3629</v>
      </c>
    </row>
    <row r="28" spans="1:11" hidden="1" x14ac:dyDescent="0.35">
      <c r="A28" s="124" t="s">
        <v>195</v>
      </c>
      <c r="B28" s="29"/>
      <c r="C28" s="29">
        <v>59145</v>
      </c>
      <c r="D28" s="29"/>
      <c r="E28" s="29"/>
      <c r="F28" s="29"/>
      <c r="G28" s="29"/>
      <c r="H28" s="29"/>
    </row>
    <row r="29" spans="1:11" x14ac:dyDescent="0.35">
      <c r="A29" s="125"/>
      <c r="B29" s="125"/>
      <c r="C29" s="125"/>
      <c r="D29" s="125"/>
      <c r="E29" s="125"/>
      <c r="F29" s="125"/>
      <c r="G29" s="125"/>
      <c r="H29" s="125"/>
    </row>
    <row r="30" spans="1:11" ht="16.5" customHeight="1" x14ac:dyDescent="0.35">
      <c r="A30" s="123" t="s">
        <v>436</v>
      </c>
      <c r="B30" s="29">
        <v>1569849</v>
      </c>
      <c r="C30" s="29">
        <v>1024003</v>
      </c>
      <c r="D30" s="29">
        <v>545847</v>
      </c>
      <c r="E30" s="29">
        <v>751246</v>
      </c>
      <c r="F30" s="29">
        <v>818603</v>
      </c>
      <c r="G30" s="29">
        <v>391693</v>
      </c>
      <c r="H30" s="29">
        <v>1178156</v>
      </c>
    </row>
    <row r="31" spans="1:11" x14ac:dyDescent="0.35">
      <c r="A31" s="124" t="s">
        <v>201</v>
      </c>
      <c r="B31" s="29">
        <v>662919</v>
      </c>
      <c r="C31" s="29">
        <v>530819</v>
      </c>
      <c r="D31" s="29">
        <v>132100</v>
      </c>
      <c r="E31" s="29">
        <v>311935</v>
      </c>
      <c r="F31" s="29">
        <v>350984</v>
      </c>
      <c r="G31" s="29">
        <v>151954</v>
      </c>
      <c r="H31" s="29">
        <v>510965</v>
      </c>
    </row>
    <row r="32" spans="1:11" x14ac:dyDescent="0.35">
      <c r="A32" s="124" t="s">
        <v>202</v>
      </c>
      <c r="B32" s="29">
        <v>24811</v>
      </c>
      <c r="C32" s="29">
        <v>14523</v>
      </c>
      <c r="D32" s="29">
        <v>10288</v>
      </c>
      <c r="E32" s="29">
        <v>12800</v>
      </c>
      <c r="F32" s="29">
        <v>12010</v>
      </c>
      <c r="G32" s="29">
        <v>5849</v>
      </c>
      <c r="H32" s="29">
        <v>18961</v>
      </c>
    </row>
    <row r="33" spans="1:10" x14ac:dyDescent="0.35">
      <c r="A33" s="124" t="s">
        <v>203</v>
      </c>
      <c r="B33" s="29">
        <v>834348</v>
      </c>
      <c r="C33" s="29">
        <v>466376</v>
      </c>
      <c r="D33" s="29">
        <v>367973</v>
      </c>
      <c r="E33" s="29">
        <v>402922</v>
      </c>
      <c r="F33" s="29">
        <v>431426</v>
      </c>
      <c r="G33" s="29">
        <v>220191</v>
      </c>
      <c r="H33" s="29">
        <v>614158</v>
      </c>
    </row>
    <row r="34" spans="1:10" x14ac:dyDescent="0.35">
      <c r="A34" s="124" t="s">
        <v>204</v>
      </c>
      <c r="B34" s="29">
        <v>1367</v>
      </c>
      <c r="C34" s="29">
        <v>1054</v>
      </c>
      <c r="D34" s="29">
        <v>313</v>
      </c>
      <c r="E34" s="29">
        <v>581</v>
      </c>
      <c r="F34" s="29">
        <v>786</v>
      </c>
      <c r="G34" s="29">
        <v>414</v>
      </c>
      <c r="H34" s="29">
        <v>953</v>
      </c>
    </row>
    <row r="35" spans="1:10" x14ac:dyDescent="0.35">
      <c r="A35" s="124" t="s">
        <v>205</v>
      </c>
      <c r="B35" s="29">
        <v>46405</v>
      </c>
      <c r="C35" s="29">
        <v>11232</v>
      </c>
      <c r="D35" s="29">
        <v>35173</v>
      </c>
      <c r="E35" s="29">
        <v>23007</v>
      </c>
      <c r="F35" s="29">
        <v>23397</v>
      </c>
      <c r="G35" s="29">
        <v>13285</v>
      </c>
      <c r="H35" s="29">
        <v>33120</v>
      </c>
    </row>
    <row r="36" spans="1:10" hidden="1" x14ac:dyDescent="0.35">
      <c r="A36" s="124" t="s">
        <v>206</v>
      </c>
      <c r="B36" s="29"/>
      <c r="C36" s="29"/>
      <c r="D36" s="29"/>
      <c r="E36" s="29"/>
      <c r="F36" s="29"/>
      <c r="G36" s="29"/>
      <c r="H36" s="29"/>
    </row>
    <row r="37" spans="1:10" ht="8.25" customHeight="1" x14ac:dyDescent="0.35">
      <c r="A37" s="126"/>
      <c r="B37" s="32"/>
      <c r="C37" s="32"/>
      <c r="D37" s="32"/>
      <c r="E37" s="32"/>
      <c r="F37" s="32"/>
      <c r="G37" s="32"/>
      <c r="H37" s="32"/>
    </row>
    <row r="38" spans="1:10" x14ac:dyDescent="0.35">
      <c r="J38" s="27"/>
    </row>
  </sheetData>
  <mergeCells count="9">
    <mergeCell ref="A1:H1"/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7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30.81640625" style="120" customWidth="1"/>
    <col min="2" max="2" width="9.81640625" style="1" customWidth="1"/>
    <col min="3" max="3" width="13.1796875" style="1" customWidth="1"/>
    <col min="4" max="4" width="12.54296875" style="1" customWidth="1"/>
    <col min="5" max="5" width="15.453125" style="1" customWidth="1"/>
    <col min="6" max="6" width="14.81640625" style="1" customWidth="1"/>
    <col min="7" max="7" width="13.453125" style="1" customWidth="1"/>
    <col min="8" max="8" width="13.54296875" style="1" customWidth="1"/>
    <col min="9" max="9" width="9.54296875" style="111" customWidth="1"/>
    <col min="10" max="10" width="12.453125" style="111" customWidth="1"/>
    <col min="11" max="16384" width="9.1796875" style="1"/>
  </cols>
  <sheetData>
    <row r="1" spans="1:12" s="238" customFormat="1" x14ac:dyDescent="0.35">
      <c r="A1" s="238" t="s">
        <v>592</v>
      </c>
      <c r="I1" s="245"/>
      <c r="J1" s="245"/>
    </row>
    <row r="2" spans="1:12" ht="9.75" customHeight="1" x14ac:dyDescent="0.35">
      <c r="A2" s="335" t="s">
        <v>351</v>
      </c>
      <c r="B2" s="334" t="s">
        <v>9</v>
      </c>
      <c r="C2" s="334"/>
      <c r="D2" s="334"/>
      <c r="E2" s="334" t="s">
        <v>46</v>
      </c>
      <c r="F2" s="334"/>
      <c r="G2" s="334" t="s">
        <v>47</v>
      </c>
      <c r="H2" s="334"/>
      <c r="I2" s="113"/>
      <c r="J2" s="113"/>
      <c r="L2" s="114"/>
    </row>
    <row r="3" spans="1:12" ht="29.25" customHeight="1" x14ac:dyDescent="0.35">
      <c r="A3" s="336"/>
      <c r="B3" s="112" t="s">
        <v>9</v>
      </c>
      <c r="C3" s="112" t="s">
        <v>343</v>
      </c>
      <c r="D3" s="112" t="s">
        <v>137</v>
      </c>
      <c r="E3" s="112" t="s">
        <v>343</v>
      </c>
      <c r="F3" s="112" t="s">
        <v>137</v>
      </c>
      <c r="G3" s="112" t="s">
        <v>343</v>
      </c>
      <c r="H3" s="112" t="s">
        <v>137</v>
      </c>
      <c r="I3" s="113"/>
      <c r="J3" s="113"/>
      <c r="L3" s="114"/>
    </row>
    <row r="4" spans="1:12" x14ac:dyDescent="0.35">
      <c r="A4" s="115" t="s">
        <v>9</v>
      </c>
      <c r="B4" s="29">
        <v>3958817</v>
      </c>
      <c r="C4" s="29">
        <v>360803</v>
      </c>
      <c r="D4" s="29">
        <v>3598014</v>
      </c>
      <c r="E4" s="29">
        <v>221428</v>
      </c>
      <c r="F4" s="29">
        <v>1955281</v>
      </c>
      <c r="G4" s="29">
        <v>139375</v>
      </c>
      <c r="H4" s="29">
        <v>1642733</v>
      </c>
      <c r="I4" s="116"/>
      <c r="J4" s="116"/>
      <c r="L4" s="114"/>
    </row>
    <row r="5" spans="1:12" x14ac:dyDescent="0.35">
      <c r="A5" s="115"/>
      <c r="B5" s="29"/>
      <c r="C5" s="29"/>
      <c r="D5" s="29"/>
      <c r="E5" s="29"/>
      <c r="F5" s="29"/>
      <c r="G5" s="29"/>
      <c r="H5" s="29"/>
      <c r="I5" s="116"/>
      <c r="J5" s="116"/>
      <c r="L5" s="114"/>
    </row>
    <row r="6" spans="1:12" x14ac:dyDescent="0.35">
      <c r="A6" s="35" t="s">
        <v>22</v>
      </c>
      <c r="B6" s="29">
        <v>1720078</v>
      </c>
      <c r="C6" s="29">
        <v>4645</v>
      </c>
      <c r="D6" s="29">
        <v>1715433</v>
      </c>
      <c r="E6" s="29">
        <v>3584</v>
      </c>
      <c r="F6" s="29">
        <v>777788</v>
      </c>
      <c r="G6" s="29">
        <v>1061</v>
      </c>
      <c r="H6" s="29">
        <v>937644</v>
      </c>
      <c r="I6" s="116"/>
      <c r="J6" s="116"/>
      <c r="L6" s="114"/>
    </row>
    <row r="7" spans="1:12" x14ac:dyDescent="0.35">
      <c r="A7" s="35" t="s">
        <v>23</v>
      </c>
      <c r="B7" s="29">
        <v>49968</v>
      </c>
      <c r="C7" s="29">
        <v>2601</v>
      </c>
      <c r="D7" s="29">
        <v>47368</v>
      </c>
      <c r="E7" s="29">
        <v>2094</v>
      </c>
      <c r="F7" s="29">
        <v>42610</v>
      </c>
      <c r="G7" s="29">
        <v>507</v>
      </c>
      <c r="H7" s="29">
        <v>4758</v>
      </c>
      <c r="I7" s="116"/>
      <c r="J7" s="116"/>
      <c r="L7" s="114"/>
    </row>
    <row r="8" spans="1:12" x14ac:dyDescent="0.35">
      <c r="A8" s="35" t="s">
        <v>25</v>
      </c>
      <c r="B8" s="29">
        <v>217799</v>
      </c>
      <c r="C8" s="29">
        <v>19738</v>
      </c>
      <c r="D8" s="29">
        <v>198061</v>
      </c>
      <c r="E8" s="29">
        <v>14472</v>
      </c>
      <c r="F8" s="29">
        <v>108227</v>
      </c>
      <c r="G8" s="29">
        <v>5266</v>
      </c>
      <c r="H8" s="29">
        <v>89834</v>
      </c>
      <c r="I8" s="116"/>
      <c r="J8" s="116"/>
      <c r="L8" s="114"/>
    </row>
    <row r="9" spans="1:12" ht="29" x14ac:dyDescent="0.35">
      <c r="A9" s="35" t="s">
        <v>26</v>
      </c>
      <c r="B9" s="29">
        <v>5377</v>
      </c>
      <c r="C9" s="29">
        <v>2044</v>
      </c>
      <c r="D9" s="29">
        <v>3334</v>
      </c>
      <c r="E9" s="29">
        <v>1533</v>
      </c>
      <c r="F9" s="29">
        <v>2216</v>
      </c>
      <c r="G9" s="29">
        <v>510</v>
      </c>
      <c r="H9" s="29">
        <v>1118</v>
      </c>
      <c r="I9" s="116"/>
      <c r="J9" s="116"/>
      <c r="L9" s="114"/>
    </row>
    <row r="10" spans="1:12" ht="29" x14ac:dyDescent="0.35">
      <c r="A10" s="35" t="s">
        <v>27</v>
      </c>
      <c r="B10" s="29">
        <v>2693</v>
      </c>
      <c r="C10" s="29">
        <v>1361</v>
      </c>
      <c r="D10" s="29">
        <v>1332</v>
      </c>
      <c r="E10" s="29">
        <v>1132</v>
      </c>
      <c r="F10" s="29">
        <v>380</v>
      </c>
      <c r="G10" s="29">
        <v>229</v>
      </c>
      <c r="H10" s="29">
        <v>951</v>
      </c>
      <c r="I10" s="116"/>
      <c r="J10" s="116"/>
      <c r="L10" s="114"/>
    </row>
    <row r="11" spans="1:12" x14ac:dyDescent="0.35">
      <c r="A11" s="35" t="s">
        <v>28</v>
      </c>
      <c r="B11" s="29">
        <v>386365</v>
      </c>
      <c r="C11" s="29">
        <v>5609</v>
      </c>
      <c r="D11" s="29">
        <v>380756</v>
      </c>
      <c r="E11" s="29">
        <v>4303</v>
      </c>
      <c r="F11" s="29">
        <v>334637</v>
      </c>
      <c r="G11" s="29">
        <v>1306</v>
      </c>
      <c r="H11" s="29">
        <v>46119</v>
      </c>
      <c r="I11" s="116"/>
      <c r="J11" s="116"/>
      <c r="L11" s="114"/>
    </row>
    <row r="12" spans="1:12" ht="29" x14ac:dyDescent="0.35">
      <c r="A12" s="35" t="s">
        <v>29</v>
      </c>
      <c r="B12" s="29">
        <v>515948</v>
      </c>
      <c r="C12" s="29">
        <v>28812</v>
      </c>
      <c r="D12" s="29">
        <v>487136</v>
      </c>
      <c r="E12" s="29">
        <v>13968</v>
      </c>
      <c r="F12" s="29">
        <v>202685</v>
      </c>
      <c r="G12" s="29">
        <v>14844</v>
      </c>
      <c r="H12" s="29">
        <v>284451</v>
      </c>
      <c r="I12" s="116"/>
      <c r="J12" s="116"/>
      <c r="L12" s="114"/>
    </row>
    <row r="13" spans="1:12" x14ac:dyDescent="0.35">
      <c r="A13" s="35" t="s">
        <v>30</v>
      </c>
      <c r="B13" s="29">
        <v>231489</v>
      </c>
      <c r="C13" s="29">
        <v>7443</v>
      </c>
      <c r="D13" s="29">
        <v>224046</v>
      </c>
      <c r="E13" s="29">
        <v>5504</v>
      </c>
      <c r="F13" s="29">
        <v>216504</v>
      </c>
      <c r="G13" s="29">
        <v>1939</v>
      </c>
      <c r="H13" s="29">
        <v>7542</v>
      </c>
      <c r="I13" s="116"/>
      <c r="J13" s="116"/>
      <c r="L13" s="114"/>
    </row>
    <row r="14" spans="1:12" ht="29" x14ac:dyDescent="0.35">
      <c r="A14" s="35" t="s">
        <v>31</v>
      </c>
      <c r="B14" s="29">
        <v>122162</v>
      </c>
      <c r="C14" s="29">
        <v>11454</v>
      </c>
      <c r="D14" s="29">
        <v>110708</v>
      </c>
      <c r="E14" s="29">
        <v>9053</v>
      </c>
      <c r="F14" s="29">
        <v>56754</v>
      </c>
      <c r="G14" s="29">
        <v>2402</v>
      </c>
      <c r="H14" s="29">
        <v>53954</v>
      </c>
      <c r="I14" s="116"/>
      <c r="J14" s="116"/>
      <c r="L14" s="114"/>
    </row>
    <row r="15" spans="1:12" x14ac:dyDescent="0.35">
      <c r="A15" s="35" t="s">
        <v>32</v>
      </c>
      <c r="B15" s="29">
        <v>11279</v>
      </c>
      <c r="C15" s="29">
        <v>5062</v>
      </c>
      <c r="D15" s="29">
        <v>6217</v>
      </c>
      <c r="E15" s="29">
        <v>3663</v>
      </c>
      <c r="F15" s="29">
        <v>4294</v>
      </c>
      <c r="G15" s="29">
        <v>1400</v>
      </c>
      <c r="H15" s="29">
        <v>1923</v>
      </c>
      <c r="I15" s="116"/>
      <c r="J15" s="116"/>
      <c r="L15" s="114"/>
    </row>
    <row r="16" spans="1:12" x14ac:dyDescent="0.35">
      <c r="A16" s="35" t="s">
        <v>33</v>
      </c>
      <c r="B16" s="29">
        <v>36775</v>
      </c>
      <c r="C16" s="29">
        <v>12828</v>
      </c>
      <c r="D16" s="29">
        <v>23947</v>
      </c>
      <c r="E16" s="29">
        <v>6589</v>
      </c>
      <c r="F16" s="29">
        <v>11418</v>
      </c>
      <c r="G16" s="29">
        <v>6238</v>
      </c>
      <c r="H16" s="29">
        <v>12529</v>
      </c>
      <c r="I16" s="116"/>
      <c r="J16" s="116"/>
      <c r="L16" s="114"/>
    </row>
    <row r="17" spans="1:17" x14ac:dyDescent="0.35">
      <c r="A17" s="35" t="s">
        <v>34</v>
      </c>
      <c r="B17" s="29">
        <v>4977</v>
      </c>
      <c r="C17" s="29">
        <v>723</v>
      </c>
      <c r="D17" s="29">
        <v>4254</v>
      </c>
      <c r="E17" s="29">
        <v>472</v>
      </c>
      <c r="F17" s="29">
        <v>3641</v>
      </c>
      <c r="G17" s="29">
        <v>252</v>
      </c>
      <c r="H17" s="29">
        <v>612</v>
      </c>
      <c r="I17" s="116"/>
      <c r="J17" s="116"/>
      <c r="L17" s="114"/>
    </row>
    <row r="18" spans="1:17" ht="29" x14ac:dyDescent="0.35">
      <c r="A18" s="35" t="s">
        <v>0</v>
      </c>
      <c r="B18" s="29">
        <v>25247</v>
      </c>
      <c r="C18" s="29">
        <v>11289</v>
      </c>
      <c r="D18" s="29">
        <v>13959</v>
      </c>
      <c r="E18" s="29">
        <v>7906</v>
      </c>
      <c r="F18" s="29">
        <v>8355</v>
      </c>
      <c r="G18" s="29">
        <v>3382</v>
      </c>
      <c r="H18" s="29">
        <v>5604</v>
      </c>
      <c r="I18" s="116"/>
      <c r="J18" s="116"/>
      <c r="L18" s="114"/>
    </row>
    <row r="19" spans="1:17" ht="29" x14ac:dyDescent="0.35">
      <c r="A19" s="35" t="s">
        <v>1</v>
      </c>
      <c r="B19" s="29">
        <v>77547</v>
      </c>
      <c r="C19" s="29">
        <v>18381</v>
      </c>
      <c r="D19" s="29">
        <v>59167</v>
      </c>
      <c r="E19" s="29">
        <v>13749</v>
      </c>
      <c r="F19" s="29">
        <v>37745</v>
      </c>
      <c r="G19" s="29">
        <v>4632</v>
      </c>
      <c r="H19" s="29">
        <v>21422</v>
      </c>
      <c r="I19" s="116"/>
      <c r="J19" s="116"/>
      <c r="L19" s="114"/>
    </row>
    <row r="20" spans="1:17" x14ac:dyDescent="0.35">
      <c r="A20" s="35" t="s">
        <v>2</v>
      </c>
      <c r="B20" s="29">
        <v>56093</v>
      </c>
      <c r="C20" s="29">
        <v>51352</v>
      </c>
      <c r="D20" s="29">
        <v>4740</v>
      </c>
      <c r="E20" s="29">
        <v>38221</v>
      </c>
      <c r="F20" s="29">
        <v>2499</v>
      </c>
      <c r="G20" s="29">
        <v>13131</v>
      </c>
      <c r="H20" s="29">
        <v>2241</v>
      </c>
      <c r="I20" s="116"/>
      <c r="J20" s="116"/>
      <c r="L20" s="114"/>
    </row>
    <row r="21" spans="1:17" x14ac:dyDescent="0.35">
      <c r="A21" s="35" t="s">
        <v>3</v>
      </c>
      <c r="B21" s="29">
        <v>164997</v>
      </c>
      <c r="C21" s="29">
        <v>129996</v>
      </c>
      <c r="D21" s="29">
        <v>35001</v>
      </c>
      <c r="E21" s="29">
        <v>68265</v>
      </c>
      <c r="F21" s="29">
        <v>15662</v>
      </c>
      <c r="G21" s="29">
        <v>61730</v>
      </c>
      <c r="H21" s="29">
        <v>19339</v>
      </c>
      <c r="I21" s="116"/>
      <c r="J21" s="116"/>
      <c r="L21" s="114"/>
    </row>
    <row r="22" spans="1:17" ht="29" x14ac:dyDescent="0.35">
      <c r="A22" s="35" t="s">
        <v>4</v>
      </c>
      <c r="B22" s="29">
        <v>43905</v>
      </c>
      <c r="C22" s="29">
        <v>30913</v>
      </c>
      <c r="D22" s="29">
        <v>12992</v>
      </c>
      <c r="E22" s="29">
        <v>15251</v>
      </c>
      <c r="F22" s="29">
        <v>6447</v>
      </c>
      <c r="G22" s="29">
        <v>15662</v>
      </c>
      <c r="H22" s="29">
        <v>6545</v>
      </c>
      <c r="I22" s="116"/>
      <c r="J22" s="116"/>
      <c r="L22" s="114"/>
    </row>
    <row r="23" spans="1:17" x14ac:dyDescent="0.35">
      <c r="A23" s="35" t="s">
        <v>5</v>
      </c>
      <c r="B23" s="29">
        <v>9452</v>
      </c>
      <c r="C23" s="29">
        <v>2157</v>
      </c>
      <c r="D23" s="29">
        <v>7295</v>
      </c>
      <c r="E23" s="29">
        <v>1610</v>
      </c>
      <c r="F23" s="29">
        <v>4966</v>
      </c>
      <c r="G23" s="29">
        <v>547</v>
      </c>
      <c r="H23" s="29">
        <v>2329</v>
      </c>
      <c r="I23" s="116"/>
      <c r="J23" s="116"/>
      <c r="L23" s="114"/>
    </row>
    <row r="24" spans="1:17" x14ac:dyDescent="0.35">
      <c r="A24" s="35" t="s">
        <v>6</v>
      </c>
      <c r="B24" s="29">
        <v>109800</v>
      </c>
      <c r="C24" s="29">
        <v>10593</v>
      </c>
      <c r="D24" s="29">
        <v>99207</v>
      </c>
      <c r="E24" s="29">
        <v>6813</v>
      </c>
      <c r="F24" s="29">
        <v>58620</v>
      </c>
      <c r="G24" s="29">
        <v>3780</v>
      </c>
      <c r="H24" s="29">
        <v>40587</v>
      </c>
      <c r="I24" s="116"/>
      <c r="J24" s="116"/>
      <c r="L24" s="114"/>
    </row>
    <row r="25" spans="1:17" ht="29" x14ac:dyDescent="0.35">
      <c r="A25" s="35" t="s">
        <v>7</v>
      </c>
      <c r="B25" s="29">
        <v>162606</v>
      </c>
      <c r="C25" s="29">
        <v>59</v>
      </c>
      <c r="D25" s="29">
        <v>162547</v>
      </c>
      <c r="E25" s="29">
        <v>59</v>
      </c>
      <c r="F25" s="29">
        <v>59833</v>
      </c>
      <c r="G25" s="29">
        <v>0</v>
      </c>
      <c r="H25" s="29">
        <v>102714</v>
      </c>
      <c r="I25" s="116"/>
      <c r="J25" s="116"/>
      <c r="L25" s="114"/>
    </row>
    <row r="26" spans="1:17" ht="29" x14ac:dyDescent="0.35">
      <c r="A26" s="35" t="s">
        <v>8</v>
      </c>
      <c r="B26" s="29">
        <v>4259</v>
      </c>
      <c r="C26" s="29">
        <v>3743</v>
      </c>
      <c r="D26" s="29">
        <v>516</v>
      </c>
      <c r="E26" s="29">
        <v>3187</v>
      </c>
      <c r="F26" s="29">
        <v>0</v>
      </c>
      <c r="G26" s="29">
        <v>556</v>
      </c>
      <c r="H26" s="29">
        <v>516</v>
      </c>
      <c r="I26" s="116"/>
      <c r="J26" s="116"/>
      <c r="L26" s="114"/>
    </row>
    <row r="27" spans="1:17" ht="6.75" customHeight="1" x14ac:dyDescent="0.35">
      <c r="A27" s="117"/>
      <c r="B27" s="117"/>
      <c r="C27" s="117"/>
      <c r="D27" s="117"/>
      <c r="E27" s="117"/>
      <c r="F27" s="117"/>
      <c r="G27" s="117"/>
      <c r="H27" s="117"/>
      <c r="I27" s="118"/>
      <c r="J27" s="118"/>
      <c r="K27" s="119"/>
      <c r="L27" s="119"/>
      <c r="N27" s="119"/>
      <c r="O27" s="119"/>
      <c r="P27" s="119"/>
      <c r="Q27" s="114"/>
    </row>
  </sheetData>
  <mergeCells count="4">
    <mergeCell ref="G2:H2"/>
    <mergeCell ref="A2:A3"/>
    <mergeCell ref="B2:D2"/>
    <mergeCell ref="E2:F2"/>
  </mergeCells>
  <pageMargins left="0.7" right="0.7" top="0.75" bottom="0.75" header="0.3" footer="0.3"/>
  <pageSetup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5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4.453125" style="1" customWidth="1"/>
    <col min="2" max="2" width="11.1796875" style="1" customWidth="1"/>
    <col min="3" max="3" width="11.453125" style="1" customWidth="1"/>
    <col min="4" max="4" width="10.54296875" style="1" customWidth="1"/>
    <col min="5" max="6" width="11" style="1" customWidth="1"/>
    <col min="7" max="7" width="10.81640625" style="1" customWidth="1"/>
    <col min="8" max="8" width="10.54296875" style="1" customWidth="1"/>
    <col min="9" max="16384" width="9.1796875" style="1"/>
  </cols>
  <sheetData>
    <row r="1" spans="1:10" s="238" customFormat="1" x14ac:dyDescent="0.35">
      <c r="A1" s="244" t="s">
        <v>613</v>
      </c>
    </row>
    <row r="2" spans="1:10" x14ac:dyDescent="0.35">
      <c r="A2" s="337"/>
      <c r="B2" s="340" t="s">
        <v>9</v>
      </c>
      <c r="C2" s="340"/>
      <c r="D2" s="340"/>
      <c r="E2" s="340" t="s">
        <v>46</v>
      </c>
      <c r="F2" s="340"/>
      <c r="G2" s="340" t="s">
        <v>47</v>
      </c>
      <c r="H2" s="340"/>
    </row>
    <row r="3" spans="1:10" ht="27.75" customHeight="1" x14ac:dyDescent="0.35">
      <c r="A3" s="338"/>
      <c r="B3" s="340" t="s">
        <v>341</v>
      </c>
      <c r="C3" s="340"/>
      <c r="D3" s="340"/>
      <c r="E3" s="340" t="s">
        <v>341</v>
      </c>
      <c r="F3" s="340"/>
      <c r="G3" s="340" t="s">
        <v>341</v>
      </c>
      <c r="H3" s="340"/>
    </row>
    <row r="4" spans="1:10" ht="29" x14ac:dyDescent="0.35">
      <c r="A4" s="339"/>
      <c r="B4" s="107" t="s">
        <v>9</v>
      </c>
      <c r="C4" s="107" t="s">
        <v>342</v>
      </c>
      <c r="D4" s="107" t="s">
        <v>136</v>
      </c>
      <c r="E4" s="107" t="s">
        <v>342</v>
      </c>
      <c r="F4" s="107" t="s">
        <v>136</v>
      </c>
      <c r="G4" s="107" t="s">
        <v>342</v>
      </c>
      <c r="H4" s="107" t="s">
        <v>136</v>
      </c>
    </row>
    <row r="5" spans="1:10" x14ac:dyDescent="0.35">
      <c r="A5" s="108" t="s">
        <v>9</v>
      </c>
      <c r="B5" s="29">
        <v>3806936</v>
      </c>
      <c r="C5" s="29">
        <v>3264809</v>
      </c>
      <c r="D5" s="29">
        <v>542126</v>
      </c>
      <c r="E5" s="29">
        <v>1789077</v>
      </c>
      <c r="F5" s="29">
        <v>334109</v>
      </c>
      <c r="G5" s="29">
        <v>1475732</v>
      </c>
      <c r="H5" s="29">
        <v>208017</v>
      </c>
      <c r="J5" s="27"/>
    </row>
    <row r="6" spans="1:10" ht="8.25" customHeight="1" x14ac:dyDescent="0.35">
      <c r="A6" s="108"/>
      <c r="B6" s="29"/>
      <c r="C6" s="29"/>
      <c r="D6" s="29"/>
      <c r="E6" s="29"/>
      <c r="F6" s="29"/>
      <c r="G6" s="29"/>
      <c r="H6" s="29"/>
      <c r="J6" s="27"/>
    </row>
    <row r="7" spans="1:10" x14ac:dyDescent="0.35">
      <c r="A7" s="4" t="s">
        <v>22</v>
      </c>
      <c r="B7" s="29">
        <v>1720078</v>
      </c>
      <c r="C7" s="29">
        <v>1694960</v>
      </c>
      <c r="D7" s="29">
        <v>25118</v>
      </c>
      <c r="E7" s="29">
        <v>765074</v>
      </c>
      <c r="F7" s="29">
        <v>16298</v>
      </c>
      <c r="G7" s="29">
        <v>929886</v>
      </c>
      <c r="H7" s="29">
        <v>8819</v>
      </c>
    </row>
    <row r="8" spans="1:10" x14ac:dyDescent="0.35">
      <c r="A8" s="4" t="s">
        <v>23</v>
      </c>
      <c r="B8" s="29">
        <v>49968</v>
      </c>
      <c r="C8" s="29">
        <v>36653</v>
      </c>
      <c r="D8" s="29">
        <v>13315</v>
      </c>
      <c r="E8" s="29">
        <v>33281</v>
      </c>
      <c r="F8" s="29">
        <v>11422</v>
      </c>
      <c r="G8" s="29">
        <v>3372</v>
      </c>
      <c r="H8" s="29">
        <v>1893</v>
      </c>
    </row>
    <row r="9" spans="1:10" x14ac:dyDescent="0.35">
      <c r="A9" s="4" t="s">
        <v>25</v>
      </c>
      <c r="B9" s="29">
        <v>217799</v>
      </c>
      <c r="C9" s="29">
        <v>166302</v>
      </c>
      <c r="D9" s="29">
        <v>51497</v>
      </c>
      <c r="E9" s="29">
        <v>91548</v>
      </c>
      <c r="F9" s="29">
        <v>31150</v>
      </c>
      <c r="G9" s="29">
        <v>74753</v>
      </c>
      <c r="H9" s="29">
        <v>20347</v>
      </c>
    </row>
    <row r="10" spans="1:10" x14ac:dyDescent="0.35">
      <c r="A10" s="4" t="s">
        <v>26</v>
      </c>
      <c r="B10" s="29">
        <v>5377</v>
      </c>
      <c r="C10" s="29">
        <v>1593</v>
      </c>
      <c r="D10" s="29">
        <v>3784</v>
      </c>
      <c r="E10" s="29">
        <v>833</v>
      </c>
      <c r="F10" s="29">
        <v>2916</v>
      </c>
      <c r="G10" s="29">
        <v>760</v>
      </c>
      <c r="H10" s="29">
        <v>868</v>
      </c>
    </row>
    <row r="11" spans="1:10" x14ac:dyDescent="0.35">
      <c r="A11" s="4" t="s">
        <v>27</v>
      </c>
      <c r="B11" s="29">
        <v>2693</v>
      </c>
      <c r="C11" s="29">
        <v>351</v>
      </c>
      <c r="D11" s="29">
        <v>2342</v>
      </c>
      <c r="E11" s="29">
        <v>0</v>
      </c>
      <c r="F11" s="29">
        <v>1512</v>
      </c>
      <c r="G11" s="29">
        <v>351</v>
      </c>
      <c r="H11" s="29">
        <v>829</v>
      </c>
    </row>
    <row r="12" spans="1:10" x14ac:dyDescent="0.35">
      <c r="A12" s="4" t="s">
        <v>28</v>
      </c>
      <c r="B12" s="29">
        <v>386365</v>
      </c>
      <c r="C12" s="29">
        <v>364833</v>
      </c>
      <c r="D12" s="29">
        <v>21532</v>
      </c>
      <c r="E12" s="29">
        <v>323473</v>
      </c>
      <c r="F12" s="29">
        <v>15466</v>
      </c>
      <c r="G12" s="29">
        <v>41360</v>
      </c>
      <c r="H12" s="29">
        <v>6066</v>
      </c>
    </row>
    <row r="13" spans="1:10" ht="29" x14ac:dyDescent="0.35">
      <c r="A13" s="35" t="s">
        <v>29</v>
      </c>
      <c r="B13" s="29">
        <v>515948</v>
      </c>
      <c r="C13" s="29">
        <v>461967</v>
      </c>
      <c r="D13" s="29">
        <v>53981</v>
      </c>
      <c r="E13" s="29">
        <v>187829</v>
      </c>
      <c r="F13" s="29">
        <v>28824</v>
      </c>
      <c r="G13" s="29">
        <v>274138</v>
      </c>
      <c r="H13" s="29">
        <v>25157</v>
      </c>
    </row>
    <row r="14" spans="1:10" x14ac:dyDescent="0.35">
      <c r="A14" s="4" t="s">
        <v>30</v>
      </c>
      <c r="B14" s="29">
        <v>231489</v>
      </c>
      <c r="C14" s="29">
        <v>218830</v>
      </c>
      <c r="D14" s="29">
        <v>12660</v>
      </c>
      <c r="E14" s="29">
        <v>211639</v>
      </c>
      <c r="F14" s="29">
        <v>10369</v>
      </c>
      <c r="G14" s="29">
        <v>7191</v>
      </c>
      <c r="H14" s="29">
        <v>2290</v>
      </c>
    </row>
    <row r="15" spans="1:10" x14ac:dyDescent="0.35">
      <c r="A15" s="4" t="s">
        <v>31</v>
      </c>
      <c r="B15" s="29">
        <v>122162</v>
      </c>
      <c r="C15" s="29">
        <v>98507</v>
      </c>
      <c r="D15" s="29">
        <v>23655</v>
      </c>
      <c r="E15" s="29">
        <v>49738</v>
      </c>
      <c r="F15" s="29">
        <v>16068</v>
      </c>
      <c r="G15" s="29">
        <v>48769</v>
      </c>
      <c r="H15" s="29">
        <v>7587</v>
      </c>
    </row>
    <row r="16" spans="1:10" x14ac:dyDescent="0.35">
      <c r="A16" s="4" t="s">
        <v>32</v>
      </c>
      <c r="B16" s="29">
        <v>11279</v>
      </c>
      <c r="C16" s="29">
        <v>4016</v>
      </c>
      <c r="D16" s="29">
        <v>7263</v>
      </c>
      <c r="E16" s="29">
        <v>2987</v>
      </c>
      <c r="F16" s="29">
        <v>4970</v>
      </c>
      <c r="G16" s="29">
        <v>1030</v>
      </c>
      <c r="H16" s="29">
        <v>2293</v>
      </c>
    </row>
    <row r="17" spans="1:11" x14ac:dyDescent="0.35">
      <c r="A17" s="4" t="s">
        <v>33</v>
      </c>
      <c r="B17" s="29">
        <v>36775</v>
      </c>
      <c r="C17" s="29">
        <v>21510</v>
      </c>
      <c r="D17" s="29">
        <v>15265</v>
      </c>
      <c r="E17" s="29">
        <v>9587</v>
      </c>
      <c r="F17" s="29">
        <v>8420</v>
      </c>
      <c r="G17" s="29">
        <v>11923</v>
      </c>
      <c r="H17" s="29">
        <v>6844</v>
      </c>
    </row>
    <row r="18" spans="1:11" x14ac:dyDescent="0.35">
      <c r="A18" s="4" t="s">
        <v>34</v>
      </c>
      <c r="B18" s="29">
        <v>4977</v>
      </c>
      <c r="C18" s="29">
        <v>3924</v>
      </c>
      <c r="D18" s="29">
        <v>1053</v>
      </c>
      <c r="E18" s="29">
        <v>3312</v>
      </c>
      <c r="F18" s="29">
        <v>801</v>
      </c>
      <c r="G18" s="29">
        <v>612</v>
      </c>
      <c r="H18" s="29">
        <v>252</v>
      </c>
    </row>
    <row r="19" spans="1:11" x14ac:dyDescent="0.35">
      <c r="A19" s="4" t="s">
        <v>0</v>
      </c>
      <c r="B19" s="29">
        <v>25247</v>
      </c>
      <c r="C19" s="29">
        <v>10105</v>
      </c>
      <c r="D19" s="29">
        <v>15142</v>
      </c>
      <c r="E19" s="29">
        <v>6358</v>
      </c>
      <c r="F19" s="29">
        <v>9903</v>
      </c>
      <c r="G19" s="29">
        <v>3747</v>
      </c>
      <c r="H19" s="29">
        <v>5239</v>
      </c>
    </row>
    <row r="20" spans="1:11" x14ac:dyDescent="0.35">
      <c r="A20" s="4" t="s">
        <v>1</v>
      </c>
      <c r="B20" s="29">
        <v>77547</v>
      </c>
      <c r="C20" s="29">
        <v>43217</v>
      </c>
      <c r="D20" s="29">
        <v>34331</v>
      </c>
      <c r="E20" s="29">
        <v>26654</v>
      </c>
      <c r="F20" s="29">
        <v>24840</v>
      </c>
      <c r="G20" s="29">
        <v>16563</v>
      </c>
      <c r="H20" s="29">
        <v>9491</v>
      </c>
    </row>
    <row r="21" spans="1:11" x14ac:dyDescent="0.35">
      <c r="A21" s="4" t="s">
        <v>2</v>
      </c>
      <c r="B21" s="29">
        <v>56093</v>
      </c>
      <c r="C21" s="29">
        <v>370</v>
      </c>
      <c r="D21" s="29">
        <v>55723</v>
      </c>
      <c r="E21" s="29">
        <v>370</v>
      </c>
      <c r="F21" s="29">
        <v>40350</v>
      </c>
      <c r="G21" s="29">
        <v>0</v>
      </c>
      <c r="H21" s="29">
        <v>15372</v>
      </c>
    </row>
    <row r="22" spans="1:11" x14ac:dyDescent="0.35">
      <c r="A22" s="4" t="s">
        <v>3</v>
      </c>
      <c r="B22" s="29">
        <v>164997</v>
      </c>
      <c r="C22" s="29">
        <v>20999</v>
      </c>
      <c r="D22" s="29">
        <v>143998</v>
      </c>
      <c r="E22" s="29">
        <v>7189</v>
      </c>
      <c r="F22" s="29">
        <v>76738</v>
      </c>
      <c r="G22" s="29">
        <v>13809</v>
      </c>
      <c r="H22" s="29">
        <v>67259</v>
      </c>
    </row>
    <row r="23" spans="1:11" x14ac:dyDescent="0.35">
      <c r="A23" s="4" t="s">
        <v>4</v>
      </c>
      <c r="B23" s="29">
        <v>43905</v>
      </c>
      <c r="C23" s="29">
        <v>4800</v>
      </c>
      <c r="D23" s="29">
        <v>39105</v>
      </c>
      <c r="E23" s="29">
        <v>2447</v>
      </c>
      <c r="F23" s="29">
        <v>19251</v>
      </c>
      <c r="G23" s="29">
        <v>2353</v>
      </c>
      <c r="H23" s="29">
        <v>19854</v>
      </c>
    </row>
    <row r="24" spans="1:11" x14ac:dyDescent="0.35">
      <c r="A24" s="4" t="s">
        <v>5</v>
      </c>
      <c r="B24" s="29">
        <v>9452</v>
      </c>
      <c r="C24" s="29">
        <v>4394</v>
      </c>
      <c r="D24" s="29">
        <v>5058</v>
      </c>
      <c r="E24" s="29">
        <v>3025</v>
      </c>
      <c r="F24" s="29">
        <v>3552</v>
      </c>
      <c r="G24" s="29">
        <v>1370</v>
      </c>
      <c r="H24" s="29">
        <v>1506</v>
      </c>
    </row>
    <row r="25" spans="1:11" x14ac:dyDescent="0.35">
      <c r="A25" s="4" t="s">
        <v>6</v>
      </c>
      <c r="B25" s="29">
        <v>109800</v>
      </c>
      <c r="C25" s="29">
        <v>96639</v>
      </c>
      <c r="D25" s="29">
        <v>13161</v>
      </c>
      <c r="E25" s="29">
        <v>57130</v>
      </c>
      <c r="F25" s="29">
        <v>8303</v>
      </c>
      <c r="G25" s="29">
        <v>39509</v>
      </c>
      <c r="H25" s="29">
        <v>4858</v>
      </c>
    </row>
    <row r="26" spans="1:11" x14ac:dyDescent="0.35">
      <c r="A26" s="4" t="s">
        <v>531</v>
      </c>
      <c r="B26" s="29">
        <v>10725</v>
      </c>
      <c r="C26" s="29">
        <v>10413</v>
      </c>
      <c r="D26" s="29">
        <v>312</v>
      </c>
      <c r="E26" s="29">
        <v>6311</v>
      </c>
      <c r="F26" s="29">
        <v>59</v>
      </c>
      <c r="G26" s="29">
        <v>4103</v>
      </c>
      <c r="H26" s="29">
        <v>253</v>
      </c>
    </row>
    <row r="27" spans="1:11" x14ac:dyDescent="0.35">
      <c r="A27" s="35" t="s">
        <v>8</v>
      </c>
      <c r="B27" s="29">
        <v>4259</v>
      </c>
      <c r="C27" s="29">
        <v>425</v>
      </c>
      <c r="D27" s="29">
        <v>3834</v>
      </c>
      <c r="E27" s="29">
        <v>292</v>
      </c>
      <c r="F27" s="29">
        <v>2894</v>
      </c>
      <c r="G27" s="29">
        <v>133</v>
      </c>
      <c r="H27" s="29">
        <v>939</v>
      </c>
    </row>
    <row r="28" spans="1:11" ht="9" customHeight="1" x14ac:dyDescent="0.35">
      <c r="A28" s="109"/>
      <c r="B28" s="109"/>
      <c r="C28" s="109"/>
      <c r="D28" s="109"/>
      <c r="E28" s="109"/>
      <c r="F28" s="109"/>
      <c r="G28" s="109"/>
      <c r="H28" s="109"/>
      <c r="I28" s="110"/>
      <c r="J28" s="110"/>
      <c r="K28" s="110"/>
    </row>
    <row r="32" spans="1:11" x14ac:dyDescent="0.35">
      <c r="B32" s="27"/>
      <c r="C32" s="27"/>
    </row>
    <row r="33" spans="2:4" x14ac:dyDescent="0.35">
      <c r="B33" s="27"/>
      <c r="C33" s="27"/>
      <c r="D33" s="27"/>
    </row>
    <row r="34" spans="2:4" x14ac:dyDescent="0.35">
      <c r="B34" s="27"/>
      <c r="C34" s="27"/>
      <c r="D34" s="27"/>
    </row>
    <row r="35" spans="2:4" x14ac:dyDescent="0.35">
      <c r="B35" s="27"/>
      <c r="C35" s="27"/>
      <c r="D35" s="27"/>
    </row>
    <row r="36" spans="2:4" x14ac:dyDescent="0.35">
      <c r="B36" s="27"/>
      <c r="C36" s="27"/>
      <c r="D36" s="27"/>
    </row>
    <row r="37" spans="2:4" x14ac:dyDescent="0.35">
      <c r="B37" s="27"/>
      <c r="C37" s="27"/>
      <c r="D37" s="27"/>
    </row>
    <row r="38" spans="2:4" x14ac:dyDescent="0.35">
      <c r="B38" s="27"/>
      <c r="C38" s="27"/>
      <c r="D38" s="27"/>
    </row>
    <row r="39" spans="2:4" x14ac:dyDescent="0.35">
      <c r="B39" s="27"/>
      <c r="C39" s="27"/>
      <c r="D39" s="27"/>
    </row>
    <row r="40" spans="2:4" x14ac:dyDescent="0.35">
      <c r="B40" s="27"/>
      <c r="C40" s="27"/>
      <c r="D40" s="27"/>
    </row>
    <row r="41" spans="2:4" x14ac:dyDescent="0.35">
      <c r="B41" s="27"/>
      <c r="C41" s="27"/>
      <c r="D41" s="27"/>
    </row>
    <row r="42" spans="2:4" x14ac:dyDescent="0.35">
      <c r="B42" s="27"/>
      <c r="C42" s="27"/>
      <c r="D42" s="27"/>
    </row>
    <row r="43" spans="2:4" x14ac:dyDescent="0.35">
      <c r="B43" s="27"/>
      <c r="C43" s="27"/>
      <c r="D43" s="27"/>
    </row>
    <row r="45" spans="2:4" x14ac:dyDescent="0.35">
      <c r="B45" s="27"/>
      <c r="C45" s="27"/>
      <c r="D45" s="27"/>
    </row>
    <row r="46" spans="2:4" x14ac:dyDescent="0.35">
      <c r="B46" s="27"/>
      <c r="C46" s="27"/>
      <c r="D46" s="27"/>
    </row>
    <row r="47" spans="2:4" x14ac:dyDescent="0.35">
      <c r="B47" s="27"/>
      <c r="C47" s="27"/>
      <c r="D47" s="27"/>
    </row>
    <row r="48" spans="2:4" x14ac:dyDescent="0.35">
      <c r="B48" s="27"/>
      <c r="C48" s="27"/>
      <c r="D48" s="27"/>
    </row>
    <row r="49" spans="2:4" x14ac:dyDescent="0.35">
      <c r="B49" s="27"/>
      <c r="C49" s="27"/>
      <c r="D49" s="27"/>
    </row>
    <row r="50" spans="2:4" x14ac:dyDescent="0.35">
      <c r="B50" s="27"/>
      <c r="C50" s="27"/>
      <c r="D50" s="27"/>
    </row>
    <row r="51" spans="2:4" x14ac:dyDescent="0.35">
      <c r="B51" s="27"/>
      <c r="C51" s="27"/>
      <c r="D51" s="27"/>
    </row>
    <row r="52" spans="2:4" x14ac:dyDescent="0.35">
      <c r="B52" s="27"/>
      <c r="C52" s="27"/>
      <c r="D52" s="27"/>
    </row>
    <row r="53" spans="2:4" x14ac:dyDescent="0.35">
      <c r="B53" s="27"/>
      <c r="C53" s="27"/>
      <c r="D53" s="27"/>
    </row>
    <row r="54" spans="2:4" x14ac:dyDescent="0.35">
      <c r="D54" s="27"/>
    </row>
    <row r="55" spans="2:4" x14ac:dyDescent="0.35">
      <c r="D55" s="27"/>
    </row>
  </sheetData>
  <mergeCells count="7">
    <mergeCell ref="A2:A4"/>
    <mergeCell ref="B2:D2"/>
    <mergeCell ref="E2:F2"/>
    <mergeCell ref="G2:H2"/>
    <mergeCell ref="B3:D3"/>
    <mergeCell ref="E3:F3"/>
    <mergeCell ref="G3:H3"/>
  </mergeCells>
  <pageMargins left="0.7" right="0.7" top="0.75" bottom="0.75" header="0.3" footer="0.3"/>
  <pageSetup scale="67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5.81640625" style="1" customWidth="1"/>
    <col min="2" max="2" width="15.1796875" style="1" customWidth="1"/>
    <col min="3" max="6" width="12.453125" style="1" customWidth="1"/>
    <col min="7" max="8" width="13.54296875" style="1" customWidth="1"/>
    <col min="9" max="9" width="12.453125" style="1" customWidth="1"/>
    <col min="10" max="10" width="10.54296875" style="1" bestFit="1" customWidth="1"/>
    <col min="11" max="11" width="14.1796875" style="1" customWidth="1"/>
    <col min="12" max="12" width="10.54296875" style="1" bestFit="1" customWidth="1"/>
    <col min="13" max="16384" width="9.1796875" style="1"/>
  </cols>
  <sheetData>
    <row r="1" spans="1:13" s="238" customFormat="1" x14ac:dyDescent="0.35">
      <c r="A1" s="238" t="s">
        <v>570</v>
      </c>
    </row>
    <row r="2" spans="1:13" x14ac:dyDescent="0.35">
      <c r="A2" s="251"/>
      <c r="B2" s="252" t="s">
        <v>311</v>
      </c>
      <c r="C2" s="252" t="s">
        <v>312</v>
      </c>
      <c r="D2" s="252" t="s">
        <v>313</v>
      </c>
      <c r="E2" s="252" t="s">
        <v>314</v>
      </c>
      <c r="F2" s="252" t="s">
        <v>315</v>
      </c>
      <c r="G2" s="249" t="s">
        <v>509</v>
      </c>
      <c r="H2" s="250" t="s">
        <v>516</v>
      </c>
    </row>
    <row r="3" spans="1:13" x14ac:dyDescent="0.35">
      <c r="A3" s="251"/>
      <c r="B3" s="252"/>
      <c r="C3" s="252"/>
      <c r="D3" s="252"/>
      <c r="E3" s="252"/>
      <c r="F3" s="252"/>
      <c r="G3" s="249"/>
      <c r="H3" s="250"/>
    </row>
    <row r="4" spans="1:13" x14ac:dyDescent="0.35">
      <c r="A4" s="251"/>
      <c r="B4" s="252"/>
      <c r="C4" s="252"/>
      <c r="D4" s="252"/>
      <c r="E4" s="252"/>
      <c r="F4" s="252"/>
      <c r="G4" s="249"/>
      <c r="H4" s="250"/>
    </row>
    <row r="5" spans="1:13" x14ac:dyDescent="0.35">
      <c r="A5" s="4" t="s">
        <v>410</v>
      </c>
      <c r="B5" s="37">
        <v>8071962</v>
      </c>
      <c r="C5" s="37">
        <v>3783020</v>
      </c>
      <c r="D5" s="37">
        <v>4288942</v>
      </c>
      <c r="E5" s="37">
        <v>2472784</v>
      </c>
      <c r="F5" s="37">
        <v>5599178</v>
      </c>
      <c r="G5" s="37">
        <v>3063360</v>
      </c>
      <c r="H5" s="37">
        <v>5008601</v>
      </c>
      <c r="I5" s="56"/>
      <c r="J5" s="152"/>
      <c r="K5" s="152"/>
      <c r="L5" s="56"/>
    </row>
    <row r="6" spans="1:13" x14ac:dyDescent="0.35">
      <c r="A6" s="4"/>
      <c r="B6" s="37"/>
      <c r="C6" s="37"/>
      <c r="D6" s="37"/>
      <c r="E6" s="37"/>
      <c r="F6" s="37"/>
      <c r="G6" s="37"/>
      <c r="H6" s="37"/>
    </row>
    <row r="7" spans="1:13" x14ac:dyDescent="0.35">
      <c r="A7" s="4" t="s">
        <v>14</v>
      </c>
      <c r="B7" s="37">
        <v>4783414</v>
      </c>
      <c r="C7" s="37">
        <v>2546471</v>
      </c>
      <c r="D7" s="37">
        <v>2236943</v>
      </c>
      <c r="E7" s="37">
        <v>1662343</v>
      </c>
      <c r="F7" s="37">
        <v>3121071</v>
      </c>
      <c r="G7" s="37">
        <v>1672835</v>
      </c>
      <c r="H7" s="37">
        <v>3110578</v>
      </c>
    </row>
    <row r="8" spans="1:13" x14ac:dyDescent="0.35">
      <c r="A8" s="4" t="s">
        <v>411</v>
      </c>
      <c r="B8" s="49">
        <v>3958817</v>
      </c>
      <c r="C8" s="49">
        <v>2176709</v>
      </c>
      <c r="D8" s="49">
        <v>1782108</v>
      </c>
      <c r="E8" s="49">
        <v>1399480</v>
      </c>
      <c r="F8" s="49">
        <v>2559337</v>
      </c>
      <c r="G8" s="49">
        <v>1274992</v>
      </c>
      <c r="H8" s="49">
        <v>2683824</v>
      </c>
      <c r="I8" s="218"/>
    </row>
    <row r="9" spans="1:13" x14ac:dyDescent="0.35">
      <c r="A9" s="4" t="s">
        <v>412</v>
      </c>
      <c r="B9" s="49">
        <v>824597</v>
      </c>
      <c r="C9" s="49">
        <v>369762</v>
      </c>
      <c r="D9" s="49">
        <v>454835</v>
      </c>
      <c r="E9" s="49">
        <v>262863</v>
      </c>
      <c r="F9" s="49">
        <v>561734</v>
      </c>
      <c r="G9" s="49">
        <v>397843</v>
      </c>
      <c r="H9" s="49">
        <v>426754</v>
      </c>
      <c r="I9" s="56"/>
      <c r="J9" s="73"/>
    </row>
    <row r="10" spans="1:13" x14ac:dyDescent="0.35">
      <c r="A10" s="4" t="s">
        <v>17</v>
      </c>
      <c r="B10" s="49">
        <v>3288548</v>
      </c>
      <c r="C10" s="49">
        <v>1236549</v>
      </c>
      <c r="D10" s="49">
        <v>2051999</v>
      </c>
      <c r="E10" s="49">
        <v>810441</v>
      </c>
      <c r="F10" s="49">
        <v>2478107</v>
      </c>
      <c r="G10" s="49">
        <v>1390525</v>
      </c>
      <c r="H10" s="49">
        <v>1898023</v>
      </c>
      <c r="I10" s="56"/>
      <c r="J10" s="56"/>
    </row>
    <row r="11" spans="1:13" x14ac:dyDescent="0.35">
      <c r="A11" s="70"/>
      <c r="B11" s="70"/>
      <c r="C11" s="70"/>
      <c r="D11" s="70"/>
      <c r="E11" s="70"/>
      <c r="F11" s="70"/>
      <c r="G11" s="70"/>
      <c r="H11" s="70"/>
      <c r="I11" s="73"/>
      <c r="J11" s="56"/>
    </row>
    <row r="12" spans="1:13" x14ac:dyDescent="0.35">
      <c r="A12" s="4" t="s">
        <v>413</v>
      </c>
      <c r="B12" s="49">
        <v>3330360</v>
      </c>
      <c r="C12" s="49">
        <v>1444393</v>
      </c>
      <c r="D12" s="49">
        <v>1885967</v>
      </c>
      <c r="E12" s="49">
        <v>845875</v>
      </c>
      <c r="F12" s="49">
        <v>2484485</v>
      </c>
      <c r="G12" s="49">
        <v>1746679</v>
      </c>
      <c r="H12" s="49">
        <v>1583681</v>
      </c>
      <c r="J12" s="56"/>
    </row>
    <row r="13" spans="1:13" x14ac:dyDescent="0.35">
      <c r="A13" s="4" t="s">
        <v>412</v>
      </c>
      <c r="B13" s="49">
        <v>824597</v>
      </c>
      <c r="C13" s="49">
        <v>369762</v>
      </c>
      <c r="D13" s="49">
        <v>454835</v>
      </c>
      <c r="E13" s="49">
        <v>262863</v>
      </c>
      <c r="F13" s="49">
        <v>561734</v>
      </c>
      <c r="G13" s="49">
        <v>397843</v>
      </c>
      <c r="H13" s="49">
        <v>426754</v>
      </c>
      <c r="I13" s="219"/>
    </row>
    <row r="14" spans="1:13" x14ac:dyDescent="0.35">
      <c r="A14" s="4" t="s">
        <v>414</v>
      </c>
      <c r="B14" s="49">
        <v>1165285</v>
      </c>
      <c r="C14" s="49">
        <v>595034</v>
      </c>
      <c r="D14" s="49">
        <v>570251</v>
      </c>
      <c r="E14" s="49">
        <v>282416</v>
      </c>
      <c r="F14" s="49">
        <v>882869</v>
      </c>
      <c r="G14" s="49">
        <v>538371</v>
      </c>
      <c r="H14" s="49">
        <v>626914</v>
      </c>
    </row>
    <row r="15" spans="1:13" x14ac:dyDescent="0.35">
      <c r="A15" s="4" t="s">
        <v>415</v>
      </c>
      <c r="B15" s="49">
        <v>1340478</v>
      </c>
      <c r="C15" s="49">
        <v>479597</v>
      </c>
      <c r="D15" s="49">
        <v>860881</v>
      </c>
      <c r="E15" s="49">
        <v>300596</v>
      </c>
      <c r="F15" s="49">
        <v>1039882</v>
      </c>
      <c r="G15" s="49">
        <v>810465</v>
      </c>
      <c r="H15" s="49">
        <v>530013</v>
      </c>
    </row>
    <row r="16" spans="1:13" ht="15" customHeight="1" x14ac:dyDescent="0.35">
      <c r="A16" s="70"/>
      <c r="B16" s="70"/>
      <c r="C16" s="70"/>
      <c r="D16" s="70"/>
      <c r="E16" s="70"/>
      <c r="F16" s="70"/>
      <c r="G16" s="70"/>
      <c r="H16" s="70"/>
      <c r="M16" s="56"/>
    </row>
    <row r="17" spans="1:9" x14ac:dyDescent="0.35">
      <c r="A17" s="4" t="s">
        <v>495</v>
      </c>
      <c r="B17" s="24">
        <v>59.259619904058027</v>
      </c>
      <c r="C17" s="24">
        <v>67.313178360146125</v>
      </c>
      <c r="D17" s="24">
        <v>52.156056202205583</v>
      </c>
      <c r="E17" s="24">
        <v>67.225564384111195</v>
      </c>
      <c r="F17" s="24">
        <v>55.741592783797913</v>
      </c>
      <c r="G17" s="24">
        <v>54.607848897942127</v>
      </c>
      <c r="H17" s="24">
        <v>62.104727447844219</v>
      </c>
    </row>
    <row r="18" spans="1:9" x14ac:dyDescent="0.35">
      <c r="A18" s="4" t="s">
        <v>496</v>
      </c>
      <c r="B18" s="24">
        <v>49.044049018070204</v>
      </c>
      <c r="C18" s="24">
        <v>57.538923928501575</v>
      </c>
      <c r="D18" s="24">
        <v>41.551226386367546</v>
      </c>
      <c r="E18" s="24">
        <v>56.595319283851723</v>
      </c>
      <c r="F18" s="24">
        <v>45.709155879666625</v>
      </c>
      <c r="G18" s="24">
        <v>41.620704063511958</v>
      </c>
      <c r="H18" s="24">
        <v>53.584304279777925</v>
      </c>
    </row>
    <row r="19" spans="1:9" x14ac:dyDescent="0.35">
      <c r="A19" s="4" t="s">
        <v>497</v>
      </c>
      <c r="B19" s="24">
        <v>29.435182277938083</v>
      </c>
      <c r="C19" s="24">
        <v>27.336405555359029</v>
      </c>
      <c r="D19" s="24">
        <v>31.998677970134242</v>
      </c>
      <c r="E19" s="24">
        <v>20.180066881984736</v>
      </c>
      <c r="F19" s="24">
        <v>34.496004238597735</v>
      </c>
      <c r="G19" s="24">
        <v>42.225441414534366</v>
      </c>
      <c r="H19" s="24">
        <v>23.358983301438542</v>
      </c>
    </row>
    <row r="20" spans="1:9" x14ac:dyDescent="0.35">
      <c r="A20" s="4" t="s">
        <v>498</v>
      </c>
      <c r="B20" s="24">
        <v>17.238670957604757</v>
      </c>
      <c r="C20" s="24">
        <v>14.520565912590405</v>
      </c>
      <c r="D20" s="24">
        <v>20.332882867377489</v>
      </c>
      <c r="E20" s="24">
        <v>15.812801569832461</v>
      </c>
      <c r="F20" s="24">
        <v>17.998116672129534</v>
      </c>
      <c r="G20" s="24">
        <v>23.782560742691299</v>
      </c>
      <c r="H20" s="24">
        <v>13.719443781830901</v>
      </c>
    </row>
    <row r="21" spans="1:9" ht="29" x14ac:dyDescent="0.35">
      <c r="A21" s="35" t="s">
        <v>499</v>
      </c>
      <c r="B21" s="24">
        <v>41.599619016877902</v>
      </c>
      <c r="C21" s="24">
        <v>37.8875706811505</v>
      </c>
      <c r="D21" s="24">
        <v>45.825307126735012</v>
      </c>
      <c r="E21" s="24">
        <v>32.801834519109477</v>
      </c>
      <c r="F21" s="24">
        <v>46.285489820641693</v>
      </c>
      <c r="G21" s="24">
        <v>55.965710903944498</v>
      </c>
      <c r="H21" s="24">
        <v>33.873704501221319</v>
      </c>
    </row>
    <row r="22" spans="1:9" ht="28.5" customHeight="1" x14ac:dyDescent="0.35">
      <c r="A22" s="35" t="s">
        <v>500</v>
      </c>
      <c r="B22" s="24">
        <v>35.35455883284682</v>
      </c>
      <c r="C22" s="24">
        <v>28.068073817244027</v>
      </c>
      <c r="D22" s="24">
        <v>42.4722644023676</v>
      </c>
      <c r="E22" s="24">
        <v>28.704865510339346</v>
      </c>
      <c r="F22" s="24">
        <v>38.491566715605771</v>
      </c>
      <c r="G22" s="24">
        <v>48.657351105383967</v>
      </c>
      <c r="H22" s="24">
        <v>26.280540714405987</v>
      </c>
    </row>
    <row r="23" spans="1:9" x14ac:dyDescent="0.35">
      <c r="A23" s="35" t="s">
        <v>501</v>
      </c>
      <c r="B23" s="24">
        <v>54.383062274775583</v>
      </c>
      <c r="C23" s="24">
        <v>47.731676882343685</v>
      </c>
      <c r="D23" s="24">
        <v>60.880379259764275</v>
      </c>
      <c r="E23" s="24">
        <v>43.092271333953832</v>
      </c>
      <c r="F23" s="24">
        <v>59.70951846848547</v>
      </c>
      <c r="G23" s="24">
        <v>70.337011235050142</v>
      </c>
      <c r="H23" s="24">
        <v>43.500656898838677</v>
      </c>
      <c r="I23" s="220"/>
    </row>
    <row r="24" spans="1:9" ht="15" customHeight="1" x14ac:dyDescent="0.35">
      <c r="A24" s="70"/>
      <c r="B24" s="221"/>
      <c r="C24" s="221"/>
      <c r="D24" s="221"/>
      <c r="E24" s="221"/>
      <c r="F24" s="221"/>
      <c r="G24" s="221"/>
      <c r="H24" s="221"/>
    </row>
    <row r="25" spans="1:9" ht="15" customHeight="1" x14ac:dyDescent="0.35">
      <c r="A25" s="4" t="s">
        <v>502</v>
      </c>
      <c r="B25" s="50">
        <v>20.8</v>
      </c>
      <c r="C25" s="50">
        <v>16.899999999999999</v>
      </c>
      <c r="D25" s="50">
        <v>25.2</v>
      </c>
      <c r="E25" s="50">
        <v>19.600000000000001</v>
      </c>
      <c r="F25" s="50">
        <v>21.5</v>
      </c>
      <c r="G25" s="50">
        <v>29.6</v>
      </c>
      <c r="H25" s="50">
        <v>17.5</v>
      </c>
    </row>
    <row r="26" spans="1:9" x14ac:dyDescent="0.35">
      <c r="A26" s="4" t="s">
        <v>470</v>
      </c>
      <c r="B26" s="222" t="s">
        <v>615</v>
      </c>
      <c r="C26" s="222" t="s">
        <v>616</v>
      </c>
      <c r="D26" s="222" t="s">
        <v>615</v>
      </c>
      <c r="E26" s="222" t="s">
        <v>617</v>
      </c>
      <c r="F26" s="222" t="s">
        <v>615</v>
      </c>
      <c r="G26" s="222" t="s">
        <v>615</v>
      </c>
      <c r="H26" s="222" t="s">
        <v>618</v>
      </c>
    </row>
    <row r="27" spans="1:9" x14ac:dyDescent="0.35">
      <c r="A27" s="223"/>
      <c r="B27" s="224"/>
      <c r="C27" s="224"/>
      <c r="D27" s="224"/>
      <c r="E27" s="224"/>
      <c r="F27" s="224"/>
      <c r="G27" s="224"/>
      <c r="H27" s="224"/>
    </row>
    <row r="28" spans="1:9" ht="14.25" customHeight="1" x14ac:dyDescent="0.35"/>
    <row r="30" spans="1:9" x14ac:dyDescent="0.35">
      <c r="B30" s="220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0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44.453125" style="1" customWidth="1"/>
    <col min="2" max="10" width="10.54296875" style="1" customWidth="1"/>
    <col min="11" max="16384" width="11.453125" style="1"/>
  </cols>
  <sheetData>
    <row r="1" spans="1:12" s="238" customFormat="1" x14ac:dyDescent="0.35">
      <c r="A1" s="243" t="s">
        <v>547</v>
      </c>
    </row>
    <row r="2" spans="1:12" x14ac:dyDescent="0.35">
      <c r="A2" s="308"/>
      <c r="B2" s="251" t="s">
        <v>77</v>
      </c>
      <c r="C2" s="251"/>
      <c r="D2" s="251"/>
      <c r="E2" s="251" t="s">
        <v>49</v>
      </c>
      <c r="F2" s="251"/>
      <c r="G2" s="251"/>
      <c r="H2" s="251" t="s">
        <v>48</v>
      </c>
      <c r="I2" s="251"/>
      <c r="J2" s="251"/>
      <c r="K2" s="2"/>
      <c r="L2" s="2"/>
    </row>
    <row r="3" spans="1:12" x14ac:dyDescent="0.35">
      <c r="A3" s="308"/>
      <c r="B3" s="3" t="s">
        <v>9</v>
      </c>
      <c r="C3" s="3" t="s">
        <v>46</v>
      </c>
      <c r="D3" s="3" t="s">
        <v>47</v>
      </c>
      <c r="E3" s="3" t="s">
        <v>368</v>
      </c>
      <c r="F3" s="3" t="s">
        <v>46</v>
      </c>
      <c r="G3" s="3" t="s">
        <v>47</v>
      </c>
      <c r="H3" s="3" t="s">
        <v>9</v>
      </c>
      <c r="I3" s="3" t="s">
        <v>46</v>
      </c>
      <c r="J3" s="3" t="s">
        <v>47</v>
      </c>
    </row>
    <row r="4" spans="1:12" s="8" customFormat="1" x14ac:dyDescent="0.35">
      <c r="A4" s="9" t="s">
        <v>18</v>
      </c>
      <c r="B4" s="105">
        <v>36.200000000000003</v>
      </c>
      <c r="C4" s="105">
        <v>38.4</v>
      </c>
      <c r="D4" s="105">
        <v>33.5</v>
      </c>
      <c r="E4" s="105">
        <v>42.9</v>
      </c>
      <c r="F4" s="105">
        <v>44.6</v>
      </c>
      <c r="G4" s="105">
        <v>40.6</v>
      </c>
      <c r="H4" s="105">
        <v>32.6</v>
      </c>
      <c r="I4" s="105">
        <v>34.9</v>
      </c>
      <c r="J4" s="105">
        <v>29.7</v>
      </c>
    </row>
    <row r="5" spans="1:12" ht="16.5" customHeight="1" x14ac:dyDescent="0.35">
      <c r="A5" s="4"/>
      <c r="B5" s="57"/>
      <c r="C5" s="57"/>
      <c r="D5" s="57"/>
      <c r="E5" s="57"/>
      <c r="F5" s="57"/>
      <c r="G5" s="57"/>
      <c r="H5" s="57"/>
      <c r="I5" s="57"/>
      <c r="J5" s="57"/>
    </row>
    <row r="6" spans="1:12" x14ac:dyDescent="0.35">
      <c r="A6" s="4" t="s">
        <v>22</v>
      </c>
      <c r="B6" s="106">
        <v>29.3</v>
      </c>
      <c r="C6" s="106">
        <v>30.8</v>
      </c>
      <c r="D6" s="106">
        <v>28.1</v>
      </c>
      <c r="E6" s="106">
        <v>30.2</v>
      </c>
      <c r="F6" s="106">
        <v>33.9</v>
      </c>
      <c r="G6" s="106">
        <v>27.6</v>
      </c>
      <c r="H6" s="106">
        <v>29.2</v>
      </c>
      <c r="I6" s="106">
        <v>30.5</v>
      </c>
      <c r="J6" s="106">
        <v>28.2</v>
      </c>
    </row>
    <row r="7" spans="1:12" x14ac:dyDescent="0.35">
      <c r="A7" s="4" t="s">
        <v>23</v>
      </c>
      <c r="B7" s="106">
        <v>39.700000000000003</v>
      </c>
      <c r="C7" s="106">
        <v>40.200000000000003</v>
      </c>
      <c r="D7" s="106">
        <v>35.1</v>
      </c>
      <c r="E7" s="106">
        <v>38.799999999999997</v>
      </c>
      <c r="F7" s="106">
        <v>38.4</v>
      </c>
      <c r="G7" s="106">
        <v>39.700000000000003</v>
      </c>
      <c r="H7" s="106">
        <v>39.799999999999997</v>
      </c>
      <c r="I7" s="106">
        <v>40.4</v>
      </c>
      <c r="J7" s="106">
        <v>33.1</v>
      </c>
    </row>
    <row r="8" spans="1:12" x14ac:dyDescent="0.35">
      <c r="A8" s="4" t="s">
        <v>25</v>
      </c>
      <c r="B8" s="106">
        <v>38.1</v>
      </c>
      <c r="C8" s="106">
        <v>40.5</v>
      </c>
      <c r="D8" s="106">
        <v>35</v>
      </c>
      <c r="E8" s="106">
        <v>41.8</v>
      </c>
      <c r="F8" s="106">
        <v>43.6</v>
      </c>
      <c r="G8" s="106">
        <v>39.4</v>
      </c>
      <c r="H8" s="106">
        <v>35.5</v>
      </c>
      <c r="I8" s="106">
        <v>38.4</v>
      </c>
      <c r="J8" s="106">
        <v>31.8</v>
      </c>
    </row>
    <row r="9" spans="1:12" x14ac:dyDescent="0.35">
      <c r="A9" s="4" t="s">
        <v>26</v>
      </c>
      <c r="B9" s="106">
        <v>43.9</v>
      </c>
      <c r="C9" s="106">
        <v>47</v>
      </c>
      <c r="D9" s="106">
        <v>36.9</v>
      </c>
      <c r="E9" s="106">
        <v>41.3</v>
      </c>
      <c r="F9" s="106">
        <v>43.2</v>
      </c>
      <c r="G9" s="106">
        <v>34.700000000000003</v>
      </c>
      <c r="H9" s="106">
        <v>53.4</v>
      </c>
      <c r="I9" s="106">
        <v>73.3</v>
      </c>
      <c r="J9" s="106">
        <v>40</v>
      </c>
    </row>
    <row r="10" spans="1:12" x14ac:dyDescent="0.35">
      <c r="A10" s="4" t="s">
        <v>27</v>
      </c>
      <c r="B10" s="106">
        <v>49.9</v>
      </c>
      <c r="C10" s="106">
        <v>49</v>
      </c>
      <c r="D10" s="106">
        <v>51</v>
      </c>
      <c r="E10" s="106">
        <v>50.2</v>
      </c>
      <c r="F10" s="106">
        <v>49.5</v>
      </c>
      <c r="G10" s="106">
        <v>51.2</v>
      </c>
      <c r="H10" s="106">
        <v>49.3</v>
      </c>
      <c r="I10" s="106">
        <v>48</v>
      </c>
      <c r="J10" s="106">
        <v>50.7</v>
      </c>
    </row>
    <row r="11" spans="1:12" x14ac:dyDescent="0.35">
      <c r="A11" s="4" t="s">
        <v>28</v>
      </c>
      <c r="B11" s="106">
        <v>36.299999999999997</v>
      </c>
      <c r="C11" s="106">
        <v>37</v>
      </c>
      <c r="D11" s="106">
        <v>31.6</v>
      </c>
      <c r="E11" s="106">
        <v>38.200000000000003</v>
      </c>
      <c r="F11" s="106">
        <v>38.5</v>
      </c>
      <c r="G11" s="106">
        <v>35.6</v>
      </c>
      <c r="H11" s="106">
        <v>34.799999999999997</v>
      </c>
      <c r="I11" s="106">
        <v>35.700000000000003</v>
      </c>
      <c r="J11" s="106">
        <v>28.3</v>
      </c>
    </row>
    <row r="12" spans="1:12" ht="29" x14ac:dyDescent="0.35">
      <c r="A12" s="35" t="s">
        <v>29</v>
      </c>
      <c r="B12" s="106">
        <v>40.799999999999997</v>
      </c>
      <c r="C12" s="106">
        <v>43.6</v>
      </c>
      <c r="D12" s="106">
        <v>38.799999999999997</v>
      </c>
      <c r="E12" s="106">
        <v>45.5</v>
      </c>
      <c r="F12" s="106">
        <v>48.5</v>
      </c>
      <c r="G12" s="106">
        <v>43.4</v>
      </c>
      <c r="H12" s="106">
        <v>34</v>
      </c>
      <c r="I12" s="106">
        <v>36.799999999999997</v>
      </c>
      <c r="J12" s="106">
        <v>31.9</v>
      </c>
    </row>
    <row r="13" spans="1:12" x14ac:dyDescent="0.35">
      <c r="A13" s="4" t="s">
        <v>30</v>
      </c>
      <c r="B13" s="106">
        <v>43.3</v>
      </c>
      <c r="C13" s="106">
        <v>43.9</v>
      </c>
      <c r="D13" s="106">
        <v>28.3</v>
      </c>
      <c r="E13" s="106">
        <v>46.9</v>
      </c>
      <c r="F13" s="106">
        <v>47.4</v>
      </c>
      <c r="G13" s="106">
        <v>34.9</v>
      </c>
      <c r="H13" s="106">
        <v>40.1</v>
      </c>
      <c r="I13" s="106">
        <v>40.799999999999997</v>
      </c>
      <c r="J13" s="106">
        <v>22.6</v>
      </c>
    </row>
    <row r="14" spans="1:12" x14ac:dyDescent="0.35">
      <c r="A14" s="4" t="s">
        <v>31</v>
      </c>
      <c r="B14" s="106">
        <v>43.3</v>
      </c>
      <c r="C14" s="106">
        <v>46.4</v>
      </c>
      <c r="D14" s="106">
        <v>39.700000000000003</v>
      </c>
      <c r="E14" s="106">
        <v>49.9</v>
      </c>
      <c r="F14" s="106">
        <v>53.4</v>
      </c>
      <c r="G14" s="106">
        <v>45.5</v>
      </c>
      <c r="H14" s="106">
        <v>36.1</v>
      </c>
      <c r="I14" s="106">
        <v>38.299999999999997</v>
      </c>
      <c r="J14" s="106">
        <v>33.799999999999997</v>
      </c>
    </row>
    <row r="15" spans="1:12" x14ac:dyDescent="0.35">
      <c r="A15" s="4" t="s">
        <v>32</v>
      </c>
      <c r="B15" s="106">
        <v>42.7</v>
      </c>
      <c r="C15" s="106">
        <v>45.7</v>
      </c>
      <c r="D15" s="106">
        <v>35.5</v>
      </c>
      <c r="E15" s="106">
        <v>44.8</v>
      </c>
      <c r="F15" s="106">
        <v>44.9</v>
      </c>
      <c r="G15" s="106">
        <v>44.2</v>
      </c>
      <c r="H15" s="106">
        <v>32.299999999999997</v>
      </c>
      <c r="I15" s="106">
        <v>51.4</v>
      </c>
      <c r="J15" s="106">
        <v>12.7</v>
      </c>
    </row>
    <row r="16" spans="1:12" x14ac:dyDescent="0.35">
      <c r="A16" s="4" t="s">
        <v>33</v>
      </c>
      <c r="B16" s="106">
        <v>46.5</v>
      </c>
      <c r="C16" s="106">
        <v>47.6</v>
      </c>
      <c r="D16" s="106">
        <v>45.4</v>
      </c>
      <c r="E16" s="106">
        <v>48.4</v>
      </c>
      <c r="F16" s="106">
        <v>49.6</v>
      </c>
      <c r="G16" s="106">
        <v>47.4</v>
      </c>
      <c r="H16" s="106">
        <v>42.3</v>
      </c>
      <c r="I16" s="106">
        <v>43.8</v>
      </c>
      <c r="J16" s="106">
        <v>40.700000000000003</v>
      </c>
    </row>
    <row r="17" spans="1:10" x14ac:dyDescent="0.35">
      <c r="A17" s="4" t="s">
        <v>34</v>
      </c>
      <c r="B17" s="106">
        <v>43.8</v>
      </c>
      <c r="C17" s="106">
        <v>43</v>
      </c>
      <c r="D17" s="106">
        <v>47.5</v>
      </c>
      <c r="E17" s="106">
        <v>42.4</v>
      </c>
      <c r="F17" s="106">
        <v>41.1</v>
      </c>
      <c r="G17" s="106">
        <v>47.5</v>
      </c>
      <c r="H17" s="106">
        <v>51.6</v>
      </c>
      <c r="I17" s="106">
        <v>51.6</v>
      </c>
      <c r="J17" s="106">
        <v>0</v>
      </c>
    </row>
    <row r="18" spans="1:10" x14ac:dyDescent="0.35">
      <c r="A18" s="4" t="s">
        <v>0</v>
      </c>
      <c r="B18" s="106">
        <v>39.700000000000003</v>
      </c>
      <c r="C18" s="106">
        <v>37.9</v>
      </c>
      <c r="D18" s="106">
        <v>43</v>
      </c>
      <c r="E18" s="106">
        <v>43.3</v>
      </c>
      <c r="F18" s="106">
        <v>43.2</v>
      </c>
      <c r="G18" s="106">
        <v>43.4</v>
      </c>
      <c r="H18" s="106">
        <v>28.4</v>
      </c>
      <c r="I18" s="106">
        <v>22.9</v>
      </c>
      <c r="J18" s="106">
        <v>41.5</v>
      </c>
    </row>
    <row r="19" spans="1:10" x14ac:dyDescent="0.35">
      <c r="A19" s="4" t="s">
        <v>1</v>
      </c>
      <c r="B19" s="106">
        <v>48.3</v>
      </c>
      <c r="C19" s="106">
        <v>55</v>
      </c>
      <c r="D19" s="106">
        <v>35.1</v>
      </c>
      <c r="E19" s="106">
        <v>49.3</v>
      </c>
      <c r="F19" s="106">
        <v>53.9</v>
      </c>
      <c r="G19" s="106">
        <v>41.7</v>
      </c>
      <c r="H19" s="106">
        <v>47.1</v>
      </c>
      <c r="I19" s="106">
        <v>56</v>
      </c>
      <c r="J19" s="106">
        <v>24.8</v>
      </c>
    </row>
    <row r="20" spans="1:10" x14ac:dyDescent="0.35">
      <c r="A20" s="4" t="s">
        <v>2</v>
      </c>
      <c r="B20" s="106">
        <v>51.4</v>
      </c>
      <c r="C20" s="106">
        <v>54.7</v>
      </c>
      <c r="D20" s="106">
        <v>42.6</v>
      </c>
      <c r="E20" s="106">
        <v>50.5</v>
      </c>
      <c r="F20" s="106">
        <v>53.4</v>
      </c>
      <c r="G20" s="106">
        <v>42.9</v>
      </c>
      <c r="H20" s="106">
        <v>55.2</v>
      </c>
      <c r="I20" s="106">
        <v>60.2</v>
      </c>
      <c r="J20" s="106">
        <v>41</v>
      </c>
    </row>
    <row r="21" spans="1:10" x14ac:dyDescent="0.35">
      <c r="A21" s="4" t="s">
        <v>3</v>
      </c>
      <c r="B21" s="106">
        <v>40.799999999999997</v>
      </c>
      <c r="C21" s="106">
        <v>43</v>
      </c>
      <c r="D21" s="106">
        <v>38.6</v>
      </c>
      <c r="E21" s="106">
        <v>41.8</v>
      </c>
      <c r="F21" s="106">
        <v>43.1</v>
      </c>
      <c r="G21" s="106">
        <v>40.200000000000003</v>
      </c>
      <c r="H21" s="106">
        <v>40.200000000000003</v>
      </c>
      <c r="I21" s="106">
        <v>42.8</v>
      </c>
      <c r="J21" s="106">
        <v>37.6</v>
      </c>
    </row>
    <row r="22" spans="1:10" x14ac:dyDescent="0.35">
      <c r="A22" s="4" t="s">
        <v>4</v>
      </c>
      <c r="B22" s="106">
        <v>44.4</v>
      </c>
      <c r="C22" s="106">
        <v>46.6</v>
      </c>
      <c r="D22" s="106">
        <v>42.3</v>
      </c>
      <c r="E22" s="106">
        <v>44.6</v>
      </c>
      <c r="F22" s="106">
        <v>46.9</v>
      </c>
      <c r="G22" s="106">
        <v>42.5</v>
      </c>
      <c r="H22" s="106">
        <v>43.9</v>
      </c>
      <c r="I22" s="106">
        <v>45.7</v>
      </c>
      <c r="J22" s="106">
        <v>41.7</v>
      </c>
    </row>
    <row r="23" spans="1:10" x14ac:dyDescent="0.35">
      <c r="A23" s="4" t="s">
        <v>5</v>
      </c>
      <c r="B23" s="106">
        <v>43.3</v>
      </c>
      <c r="C23" s="106">
        <v>44.3</v>
      </c>
      <c r="D23" s="106">
        <v>41.2</v>
      </c>
      <c r="E23" s="106">
        <v>44</v>
      </c>
      <c r="F23" s="106">
        <v>44.8</v>
      </c>
      <c r="G23" s="106">
        <v>42.1</v>
      </c>
      <c r="H23" s="106">
        <v>40.6</v>
      </c>
      <c r="I23" s="106">
        <v>42</v>
      </c>
      <c r="J23" s="106">
        <v>38.1</v>
      </c>
    </row>
    <row r="24" spans="1:10" x14ac:dyDescent="0.35">
      <c r="A24" s="4" t="s">
        <v>6</v>
      </c>
      <c r="B24" s="106">
        <v>36</v>
      </c>
      <c r="C24" s="106">
        <v>40.1</v>
      </c>
      <c r="D24" s="106">
        <v>30</v>
      </c>
      <c r="E24" s="106">
        <v>37.6</v>
      </c>
      <c r="F24" s="106">
        <v>44.8</v>
      </c>
      <c r="G24" s="106">
        <v>30.1</v>
      </c>
      <c r="H24" s="106">
        <v>33.6</v>
      </c>
      <c r="I24" s="106">
        <v>35.200000000000003</v>
      </c>
      <c r="J24" s="106">
        <v>29.6</v>
      </c>
    </row>
    <row r="25" spans="1:10" x14ac:dyDescent="0.35">
      <c r="A25" s="4" t="s">
        <v>7</v>
      </c>
      <c r="B25" s="106">
        <v>52.7</v>
      </c>
      <c r="C25" s="106">
        <v>50.5</v>
      </c>
      <c r="D25" s="106">
        <v>54</v>
      </c>
      <c r="E25" s="106">
        <v>53.1</v>
      </c>
      <c r="F25" s="106">
        <v>51.4</v>
      </c>
      <c r="G25" s="106">
        <v>53.9</v>
      </c>
      <c r="H25" s="106">
        <v>51.1</v>
      </c>
      <c r="I25" s="106">
        <v>48.7</v>
      </c>
      <c r="J25" s="106">
        <v>54.2</v>
      </c>
    </row>
    <row r="26" spans="1:10" x14ac:dyDescent="0.35">
      <c r="A26" s="35" t="s">
        <v>8</v>
      </c>
      <c r="B26" s="106">
        <v>38.1</v>
      </c>
      <c r="C26" s="106">
        <v>40.799999999999997</v>
      </c>
      <c r="D26" s="106">
        <v>30.2</v>
      </c>
      <c r="E26" s="106">
        <v>40.299999999999997</v>
      </c>
      <c r="F26" s="106">
        <v>40.799999999999997</v>
      </c>
      <c r="G26" s="106">
        <v>38.1</v>
      </c>
      <c r="H26" s="106">
        <v>16</v>
      </c>
      <c r="I26" s="106">
        <v>0</v>
      </c>
      <c r="J26" s="106">
        <v>16</v>
      </c>
    </row>
    <row r="27" spans="1:10" ht="7.5" customHeight="1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x14ac:dyDescent="0.35">
      <c r="B28" s="51"/>
      <c r="C28" s="51"/>
      <c r="D28" s="51"/>
      <c r="E28" s="51"/>
      <c r="F28" s="51"/>
      <c r="G28" s="51"/>
      <c r="H28" s="51"/>
      <c r="I28" s="51"/>
      <c r="J28" s="51"/>
    </row>
    <row r="29" spans="1:10" x14ac:dyDescent="0.35">
      <c r="B29" s="51"/>
      <c r="C29" s="51"/>
      <c r="D29" s="51"/>
      <c r="E29" s="51"/>
      <c r="F29" s="51"/>
      <c r="G29" s="51"/>
      <c r="H29" s="51"/>
      <c r="I29" s="51"/>
      <c r="J29" s="51"/>
    </row>
    <row r="30" spans="1:10" x14ac:dyDescent="0.35">
      <c r="B30" s="51"/>
      <c r="C30" s="51"/>
      <c r="D30" s="51"/>
      <c r="E30" s="51"/>
      <c r="F30" s="51"/>
      <c r="G30" s="51"/>
      <c r="H30" s="51"/>
      <c r="I30" s="51"/>
      <c r="J30" s="51"/>
    </row>
    <row r="31" spans="1:10" x14ac:dyDescent="0.35">
      <c r="B31" s="51"/>
      <c r="C31" s="51"/>
      <c r="D31" s="51"/>
      <c r="E31" s="51"/>
      <c r="F31" s="51"/>
      <c r="G31" s="51"/>
      <c r="H31" s="51"/>
      <c r="I31" s="51"/>
      <c r="J31" s="51"/>
    </row>
    <row r="32" spans="1:10" x14ac:dyDescent="0.35">
      <c r="B32" s="51"/>
      <c r="C32" s="51"/>
      <c r="D32" s="51"/>
      <c r="E32" s="51"/>
      <c r="F32" s="51"/>
      <c r="G32" s="51"/>
      <c r="H32" s="51"/>
      <c r="I32" s="51"/>
      <c r="J32" s="51"/>
    </row>
    <row r="33" spans="2:10" x14ac:dyDescent="0.35">
      <c r="B33" s="51"/>
      <c r="C33" s="51"/>
      <c r="D33" s="51"/>
      <c r="E33" s="51"/>
      <c r="F33" s="51"/>
      <c r="G33" s="51"/>
      <c r="H33" s="51"/>
      <c r="I33" s="51"/>
      <c r="J33" s="51"/>
    </row>
    <row r="34" spans="2:10" x14ac:dyDescent="0.35">
      <c r="B34" s="51"/>
      <c r="C34" s="51"/>
      <c r="D34" s="51"/>
      <c r="E34" s="51"/>
      <c r="F34" s="51"/>
      <c r="G34" s="51"/>
      <c r="H34" s="51"/>
      <c r="I34" s="51"/>
      <c r="J34" s="51"/>
    </row>
    <row r="35" spans="2:10" x14ac:dyDescent="0.35">
      <c r="B35" s="51"/>
      <c r="C35" s="51"/>
      <c r="D35" s="51"/>
      <c r="E35" s="51"/>
      <c r="F35" s="51"/>
      <c r="G35" s="51"/>
      <c r="H35" s="51"/>
      <c r="I35" s="51"/>
      <c r="J35" s="51"/>
    </row>
    <row r="36" spans="2:10" x14ac:dyDescent="0.35">
      <c r="B36" s="51"/>
      <c r="C36" s="51"/>
      <c r="D36" s="51"/>
      <c r="E36" s="51"/>
      <c r="F36" s="51"/>
      <c r="G36" s="51"/>
      <c r="H36" s="51"/>
      <c r="I36" s="51"/>
      <c r="J36" s="51"/>
    </row>
    <row r="37" spans="2:10" x14ac:dyDescent="0.35">
      <c r="B37" s="51"/>
      <c r="C37" s="51"/>
      <c r="D37" s="51"/>
      <c r="E37" s="51"/>
      <c r="F37" s="51"/>
      <c r="G37" s="51"/>
      <c r="H37" s="51"/>
      <c r="I37" s="51"/>
      <c r="J37" s="51"/>
    </row>
    <row r="38" spans="2:10" x14ac:dyDescent="0.35">
      <c r="B38" s="51"/>
      <c r="C38" s="51"/>
      <c r="D38" s="51"/>
      <c r="E38" s="51"/>
      <c r="F38" s="51"/>
      <c r="G38" s="51"/>
      <c r="H38" s="51"/>
      <c r="I38" s="51"/>
      <c r="J38" s="51"/>
    </row>
    <row r="39" spans="2:10" x14ac:dyDescent="0.35">
      <c r="B39" s="51"/>
      <c r="C39" s="51"/>
      <c r="D39" s="51"/>
      <c r="E39" s="51"/>
      <c r="F39" s="51"/>
      <c r="G39" s="51"/>
      <c r="H39" s="51"/>
      <c r="I39" s="51"/>
      <c r="J39" s="51"/>
    </row>
    <row r="40" spans="2:10" x14ac:dyDescent="0.35">
      <c r="B40" s="51"/>
      <c r="C40" s="51"/>
      <c r="D40" s="51"/>
      <c r="E40" s="51"/>
      <c r="F40" s="51"/>
      <c r="G40" s="51"/>
      <c r="H40" s="51"/>
      <c r="I40" s="51"/>
      <c r="J40" s="51"/>
    </row>
    <row r="41" spans="2:10" x14ac:dyDescent="0.35">
      <c r="B41" s="51"/>
      <c r="C41" s="51"/>
      <c r="D41" s="51"/>
      <c r="E41" s="51"/>
      <c r="F41" s="51"/>
      <c r="G41" s="51"/>
      <c r="H41" s="51"/>
      <c r="I41" s="51"/>
      <c r="J41" s="51"/>
    </row>
    <row r="42" spans="2:10" x14ac:dyDescent="0.35">
      <c r="B42" s="51"/>
      <c r="C42" s="51"/>
      <c r="D42" s="51"/>
      <c r="E42" s="51"/>
      <c r="F42" s="51"/>
      <c r="G42" s="51"/>
      <c r="H42" s="51"/>
      <c r="I42" s="51"/>
      <c r="J42" s="51"/>
    </row>
    <row r="43" spans="2:10" x14ac:dyDescent="0.35">
      <c r="B43" s="51"/>
      <c r="C43" s="51"/>
      <c r="D43" s="51"/>
      <c r="E43" s="51"/>
      <c r="F43" s="51"/>
      <c r="G43" s="51"/>
      <c r="H43" s="51"/>
      <c r="I43" s="51"/>
      <c r="J43" s="51"/>
    </row>
    <row r="44" spans="2:10" x14ac:dyDescent="0.35">
      <c r="B44" s="51"/>
      <c r="C44" s="51"/>
      <c r="D44" s="51"/>
      <c r="E44" s="51"/>
      <c r="F44" s="51"/>
      <c r="G44" s="51"/>
      <c r="H44" s="51"/>
      <c r="I44" s="51"/>
      <c r="J44" s="51"/>
    </row>
    <row r="45" spans="2:10" x14ac:dyDescent="0.35">
      <c r="B45" s="51"/>
      <c r="C45" s="51"/>
      <c r="D45" s="51"/>
      <c r="E45" s="51"/>
      <c r="F45" s="51"/>
      <c r="G45" s="51"/>
      <c r="H45" s="51"/>
      <c r="I45" s="51"/>
      <c r="J45" s="51"/>
    </row>
    <row r="46" spans="2:10" x14ac:dyDescent="0.35">
      <c r="B46" s="51"/>
      <c r="C46" s="51"/>
      <c r="D46" s="51"/>
      <c r="E46" s="51"/>
      <c r="F46" s="51"/>
      <c r="G46" s="51"/>
      <c r="H46" s="51"/>
      <c r="I46" s="51"/>
      <c r="J46" s="51"/>
    </row>
    <row r="47" spans="2:10" x14ac:dyDescent="0.35">
      <c r="B47" s="51"/>
      <c r="C47" s="51"/>
      <c r="D47" s="51"/>
      <c r="E47" s="51"/>
      <c r="F47" s="51"/>
      <c r="G47" s="51"/>
      <c r="H47" s="51"/>
      <c r="I47" s="51"/>
      <c r="J47" s="51"/>
    </row>
    <row r="48" spans="2:10" x14ac:dyDescent="0.35">
      <c r="B48" s="51"/>
      <c r="C48" s="51"/>
      <c r="D48" s="51"/>
      <c r="E48" s="51"/>
      <c r="F48" s="51"/>
      <c r="G48" s="51"/>
      <c r="H48" s="51"/>
      <c r="I48" s="51"/>
      <c r="J48" s="51"/>
    </row>
    <row r="49" spans="1:9" x14ac:dyDescent="0.35">
      <c r="C49" s="1" t="s">
        <v>356</v>
      </c>
      <c r="F49" s="1" t="s">
        <v>356</v>
      </c>
      <c r="I49" s="1" t="s">
        <v>356</v>
      </c>
    </row>
    <row r="50" spans="1:9" x14ac:dyDescent="0.35">
      <c r="A50" s="1" t="s">
        <v>9</v>
      </c>
    </row>
  </sheetData>
  <mergeCells count="4">
    <mergeCell ref="B2:D2"/>
    <mergeCell ref="E2:G2"/>
    <mergeCell ref="H2:J2"/>
    <mergeCell ref="A2:A3"/>
  </mergeCells>
  <pageMargins left="0.75" right="0.75" top="1" bottom="1" header="0.5" footer="0.5"/>
  <pageSetup paperSize="9" scale="93" orientation="landscape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3"/>
  <sheetViews>
    <sheetView view="pageBreakPreview" topLeftCell="A7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33.81640625" style="1" customWidth="1"/>
    <col min="2" max="7" width="11.453125" style="1" customWidth="1"/>
    <col min="8" max="8" width="10.81640625" style="1" customWidth="1"/>
    <col min="9" max="9" width="10.54296875" style="1" bestFit="1" customWidth="1"/>
    <col min="10" max="16384" width="9.1796875" style="1"/>
  </cols>
  <sheetData>
    <row r="1" spans="1:10" s="238" customFormat="1" ht="45" customHeight="1" x14ac:dyDescent="0.35">
      <c r="A1" s="341" t="s">
        <v>593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15" customHeight="1" x14ac:dyDescent="0.35">
      <c r="A2" s="98"/>
      <c r="B2" s="98"/>
      <c r="C2" s="98"/>
      <c r="D2" s="98"/>
      <c r="E2" s="98"/>
      <c r="F2" s="98"/>
      <c r="G2" s="98"/>
      <c r="H2" s="98"/>
    </row>
    <row r="3" spans="1:10" x14ac:dyDescent="0.35">
      <c r="A3" s="313"/>
      <c r="B3" s="313" t="s">
        <v>125</v>
      </c>
      <c r="C3" s="313"/>
      <c r="D3" s="313"/>
      <c r="E3" s="313" t="s">
        <v>126</v>
      </c>
      <c r="F3" s="313"/>
      <c r="G3" s="313"/>
      <c r="H3" s="313" t="s">
        <v>127</v>
      </c>
      <c r="I3" s="313"/>
      <c r="J3" s="313"/>
    </row>
    <row r="4" spans="1:10" x14ac:dyDescent="0.35">
      <c r="A4" s="313"/>
      <c r="B4" s="30" t="s">
        <v>124</v>
      </c>
      <c r="C4" s="30" t="s">
        <v>122</v>
      </c>
      <c r="D4" s="30" t="s">
        <v>123</v>
      </c>
      <c r="E4" s="30" t="s">
        <v>9</v>
      </c>
      <c r="F4" s="30" t="s">
        <v>122</v>
      </c>
      <c r="G4" s="30" t="s">
        <v>123</v>
      </c>
      <c r="H4" s="30" t="s">
        <v>9</v>
      </c>
      <c r="I4" s="30" t="s">
        <v>122</v>
      </c>
      <c r="J4" s="30" t="s">
        <v>123</v>
      </c>
    </row>
    <row r="5" spans="1:10" x14ac:dyDescent="0.35">
      <c r="A5" s="4" t="s">
        <v>158</v>
      </c>
      <c r="B5" s="49">
        <v>68656.3</v>
      </c>
      <c r="C5" s="49">
        <v>83162.100000000006</v>
      </c>
      <c r="D5" s="49">
        <v>50627.199999999997</v>
      </c>
      <c r="E5" s="49">
        <v>130184</v>
      </c>
      <c r="F5" s="49">
        <v>151955</v>
      </c>
      <c r="G5" s="49">
        <v>98281</v>
      </c>
      <c r="H5" s="49">
        <v>39378</v>
      </c>
      <c r="I5" s="49">
        <v>46793</v>
      </c>
      <c r="J5" s="49">
        <v>30845</v>
      </c>
    </row>
    <row r="6" spans="1:10" ht="14.25" customHeight="1" x14ac:dyDescent="0.35">
      <c r="A6" s="26" t="s">
        <v>374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35">
      <c r="A7" s="99" t="s">
        <v>246</v>
      </c>
      <c r="B7" s="100">
        <v>38370.1</v>
      </c>
      <c r="C7" s="100">
        <v>42756.2</v>
      </c>
      <c r="D7" s="100">
        <v>33209.4</v>
      </c>
      <c r="E7" s="100">
        <v>51406</v>
      </c>
      <c r="F7" s="100">
        <v>60937</v>
      </c>
      <c r="G7" s="100">
        <v>41677</v>
      </c>
      <c r="H7" s="100">
        <v>31653</v>
      </c>
      <c r="I7" s="100">
        <v>34289</v>
      </c>
      <c r="J7" s="100">
        <v>28315</v>
      </c>
    </row>
    <row r="8" spans="1:10" x14ac:dyDescent="0.35">
      <c r="A8" s="99" t="s">
        <v>247</v>
      </c>
      <c r="B8" s="100">
        <v>72344.2</v>
      </c>
      <c r="C8" s="100">
        <v>82694.100000000006</v>
      </c>
      <c r="D8" s="100">
        <v>58625.9</v>
      </c>
      <c r="E8" s="100">
        <v>121152</v>
      </c>
      <c r="F8" s="100">
        <v>132073</v>
      </c>
      <c r="G8" s="100">
        <v>105019</v>
      </c>
      <c r="H8" s="100">
        <v>44244</v>
      </c>
      <c r="I8" s="100">
        <v>52137</v>
      </c>
      <c r="J8" s="100">
        <v>34408</v>
      </c>
    </row>
    <row r="9" spans="1:10" x14ac:dyDescent="0.35">
      <c r="A9" s="99" t="s">
        <v>248</v>
      </c>
      <c r="B9" s="100">
        <v>85686.1</v>
      </c>
      <c r="C9" s="100">
        <v>108098.8</v>
      </c>
      <c r="D9" s="100">
        <v>57594.1</v>
      </c>
      <c r="E9" s="100">
        <v>184465</v>
      </c>
      <c r="F9" s="100">
        <v>208320</v>
      </c>
      <c r="G9" s="100">
        <v>140296</v>
      </c>
      <c r="H9" s="100">
        <v>42361</v>
      </c>
      <c r="I9" s="100">
        <v>52719</v>
      </c>
      <c r="J9" s="100">
        <v>31344</v>
      </c>
    </row>
    <row r="10" spans="1:10" x14ac:dyDescent="0.35">
      <c r="A10" s="99" t="s">
        <v>249</v>
      </c>
      <c r="B10" s="100">
        <v>57431.8</v>
      </c>
      <c r="C10" s="100">
        <v>71666.7</v>
      </c>
      <c r="D10" s="100">
        <v>42414.400000000001</v>
      </c>
      <c r="E10" s="100">
        <v>150648</v>
      </c>
      <c r="F10" s="100">
        <v>177593</v>
      </c>
      <c r="G10" s="100">
        <v>114915</v>
      </c>
      <c r="H10" s="100">
        <v>31723</v>
      </c>
      <c r="I10" s="100">
        <v>38204</v>
      </c>
      <c r="J10" s="100">
        <v>25300</v>
      </c>
    </row>
    <row r="11" spans="1:10" x14ac:dyDescent="0.35">
      <c r="A11" s="99" t="s">
        <v>492</v>
      </c>
      <c r="B11" s="100">
        <v>57312.6</v>
      </c>
      <c r="C11" s="100">
        <v>76473.2</v>
      </c>
      <c r="D11" s="100">
        <v>31489.4</v>
      </c>
      <c r="E11" s="100">
        <v>191028</v>
      </c>
      <c r="F11" s="100">
        <v>231002</v>
      </c>
      <c r="G11" s="100">
        <v>89431</v>
      </c>
      <c r="H11" s="100">
        <v>27940</v>
      </c>
      <c r="I11" s="100">
        <v>31572</v>
      </c>
      <c r="J11" s="100">
        <v>23634</v>
      </c>
    </row>
    <row r="12" spans="1:10" x14ac:dyDescent="0.35">
      <c r="A12" s="26" t="s">
        <v>493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35">
      <c r="A13" s="101" t="s">
        <v>118</v>
      </c>
      <c r="B13" s="49">
        <v>33557.4</v>
      </c>
      <c r="C13" s="49">
        <v>39757.5</v>
      </c>
      <c r="D13" s="49">
        <v>27002.799999999999</v>
      </c>
      <c r="E13" s="49">
        <v>48190</v>
      </c>
      <c r="F13" s="49">
        <v>59611</v>
      </c>
      <c r="G13" s="49">
        <v>34671</v>
      </c>
      <c r="H13" s="49">
        <v>29877</v>
      </c>
      <c r="I13" s="49">
        <v>34417</v>
      </c>
      <c r="J13" s="49">
        <v>25212</v>
      </c>
    </row>
    <row r="14" spans="1:10" x14ac:dyDescent="0.35">
      <c r="A14" s="101" t="s">
        <v>78</v>
      </c>
      <c r="B14" s="49">
        <v>45954.9</v>
      </c>
      <c r="C14" s="49">
        <v>58285</v>
      </c>
      <c r="D14" s="49">
        <v>28372.9</v>
      </c>
      <c r="E14" s="49">
        <v>67722</v>
      </c>
      <c r="F14" s="49">
        <v>87665</v>
      </c>
      <c r="G14" s="49">
        <v>33439</v>
      </c>
      <c r="H14" s="49">
        <v>36279</v>
      </c>
      <c r="I14" s="49">
        <v>43750</v>
      </c>
      <c r="J14" s="49">
        <v>26456</v>
      </c>
    </row>
    <row r="15" spans="1:10" x14ac:dyDescent="0.35">
      <c r="A15" s="101" t="s">
        <v>316</v>
      </c>
      <c r="B15" s="49">
        <v>70022.600000000006</v>
      </c>
      <c r="C15" s="49">
        <v>84501.5</v>
      </c>
      <c r="D15" s="49">
        <v>43736.1</v>
      </c>
      <c r="E15" s="49">
        <v>92843</v>
      </c>
      <c r="F15" s="49">
        <v>111971</v>
      </c>
      <c r="G15" s="49">
        <v>56925</v>
      </c>
      <c r="H15" s="49">
        <v>46638</v>
      </c>
      <c r="I15" s="49">
        <v>55666</v>
      </c>
      <c r="J15" s="49">
        <v>30800</v>
      </c>
    </row>
    <row r="16" spans="1:10" x14ac:dyDescent="0.35">
      <c r="A16" s="101" t="s">
        <v>79</v>
      </c>
      <c r="B16" s="49">
        <v>110584.9</v>
      </c>
      <c r="C16" s="49">
        <v>123071.6</v>
      </c>
      <c r="D16" s="49">
        <v>93417.5</v>
      </c>
      <c r="E16" s="49">
        <v>121451</v>
      </c>
      <c r="F16" s="49">
        <v>136418</v>
      </c>
      <c r="G16" s="49">
        <v>97488</v>
      </c>
      <c r="H16" s="49">
        <v>96278</v>
      </c>
      <c r="I16" s="49">
        <v>102690</v>
      </c>
      <c r="J16" s="49">
        <v>89027</v>
      </c>
    </row>
    <row r="17" spans="1:10" x14ac:dyDescent="0.35">
      <c r="A17" s="101" t="s">
        <v>317</v>
      </c>
      <c r="B17" s="49">
        <v>366781.7</v>
      </c>
      <c r="C17" s="49">
        <v>404459.9</v>
      </c>
      <c r="D17" s="49">
        <v>308935.40000000002</v>
      </c>
      <c r="E17" s="49">
        <v>397246</v>
      </c>
      <c r="F17" s="49">
        <v>447229</v>
      </c>
      <c r="G17" s="49">
        <v>327472</v>
      </c>
      <c r="H17" s="49">
        <v>221632</v>
      </c>
      <c r="I17" s="49">
        <v>238373</v>
      </c>
      <c r="J17" s="49">
        <v>179663</v>
      </c>
    </row>
    <row r="18" spans="1:10" x14ac:dyDescent="0.35">
      <c r="A18" s="26" t="s">
        <v>494</v>
      </c>
      <c r="B18" s="46"/>
      <c r="C18" s="46"/>
      <c r="D18" s="46"/>
      <c r="E18" s="46"/>
      <c r="F18" s="102"/>
      <c r="G18" s="46"/>
      <c r="H18" s="46"/>
      <c r="I18" s="46"/>
      <c r="J18" s="46"/>
    </row>
    <row r="19" spans="1:10" x14ac:dyDescent="0.35">
      <c r="A19" s="101" t="s">
        <v>350</v>
      </c>
      <c r="B19" s="49">
        <v>654398</v>
      </c>
      <c r="C19" s="49">
        <v>713826</v>
      </c>
      <c r="D19" s="49">
        <v>549630</v>
      </c>
      <c r="E19" s="103">
        <v>662526</v>
      </c>
      <c r="F19" s="103">
        <v>674310</v>
      </c>
      <c r="G19" s="103">
        <v>639125</v>
      </c>
      <c r="H19" s="103">
        <v>573568</v>
      </c>
      <c r="I19" s="49">
        <v>1421264</v>
      </c>
      <c r="J19" s="49">
        <v>76827</v>
      </c>
    </row>
    <row r="20" spans="1:10" x14ac:dyDescent="0.35">
      <c r="A20" s="101" t="s">
        <v>19</v>
      </c>
      <c r="B20" s="49">
        <v>212532</v>
      </c>
      <c r="C20" s="49">
        <v>247085</v>
      </c>
      <c r="D20" s="49">
        <v>168092</v>
      </c>
      <c r="E20" s="103">
        <v>281966</v>
      </c>
      <c r="F20" s="103">
        <v>324924</v>
      </c>
      <c r="G20" s="103">
        <v>222069</v>
      </c>
      <c r="H20" s="103">
        <v>126558</v>
      </c>
      <c r="I20" s="49">
        <v>142783</v>
      </c>
      <c r="J20" s="49">
        <v>107655</v>
      </c>
    </row>
    <row r="21" spans="1:10" x14ac:dyDescent="0.35">
      <c r="A21" s="101" t="s">
        <v>382</v>
      </c>
      <c r="B21" s="49">
        <v>305410</v>
      </c>
      <c r="C21" s="49">
        <v>316891</v>
      </c>
      <c r="D21" s="49">
        <v>278455</v>
      </c>
      <c r="E21" s="103">
        <v>343450</v>
      </c>
      <c r="F21" s="103">
        <v>356123</v>
      </c>
      <c r="G21" s="103">
        <v>313667</v>
      </c>
      <c r="H21" s="103">
        <v>121808</v>
      </c>
      <c r="I21" s="49">
        <v>127188</v>
      </c>
      <c r="J21" s="49">
        <v>109242</v>
      </c>
    </row>
    <row r="22" spans="1:10" x14ac:dyDescent="0.35">
      <c r="A22" s="101" t="s">
        <v>362</v>
      </c>
      <c r="B22" s="49">
        <v>165239</v>
      </c>
      <c r="C22" s="49">
        <v>149770</v>
      </c>
      <c r="D22" s="49">
        <v>177000</v>
      </c>
      <c r="E22" s="103">
        <v>183107</v>
      </c>
      <c r="F22" s="103">
        <v>176786</v>
      </c>
      <c r="G22" s="103">
        <v>186934</v>
      </c>
      <c r="H22" s="103">
        <v>82821</v>
      </c>
      <c r="I22" s="49">
        <v>81165</v>
      </c>
      <c r="J22" s="49">
        <v>86419</v>
      </c>
    </row>
    <row r="23" spans="1:10" x14ac:dyDescent="0.35">
      <c r="A23" s="101" t="s">
        <v>50</v>
      </c>
      <c r="B23" s="49">
        <v>74399</v>
      </c>
      <c r="C23" s="49">
        <v>69724</v>
      </c>
      <c r="D23" s="49">
        <v>85182</v>
      </c>
      <c r="E23" s="103">
        <v>95540</v>
      </c>
      <c r="F23" s="103">
        <v>89651</v>
      </c>
      <c r="G23" s="103">
        <v>106864</v>
      </c>
      <c r="H23" s="103">
        <v>40995</v>
      </c>
      <c r="I23" s="49">
        <v>42481</v>
      </c>
      <c r="J23" s="49">
        <v>36280</v>
      </c>
    </row>
    <row r="24" spans="1:10" ht="29" x14ac:dyDescent="0.35">
      <c r="A24" s="104" t="s">
        <v>51</v>
      </c>
      <c r="B24" s="49">
        <v>43190</v>
      </c>
      <c r="C24" s="49">
        <v>44688</v>
      </c>
      <c r="D24" s="49">
        <v>40544</v>
      </c>
      <c r="E24" s="103">
        <v>119357</v>
      </c>
      <c r="F24" s="103">
        <v>125334</v>
      </c>
      <c r="G24" s="103">
        <v>113553</v>
      </c>
      <c r="H24" s="103">
        <v>32683</v>
      </c>
      <c r="I24" s="49">
        <v>36367</v>
      </c>
      <c r="J24" s="49">
        <v>25576</v>
      </c>
    </row>
    <row r="25" spans="1:10" x14ac:dyDescent="0.35">
      <c r="A25" s="101" t="s">
        <v>68</v>
      </c>
      <c r="B25" s="49">
        <v>114123</v>
      </c>
      <c r="C25" s="49">
        <v>117757</v>
      </c>
      <c r="D25" s="49">
        <v>73108</v>
      </c>
      <c r="E25" s="103">
        <v>136905</v>
      </c>
      <c r="F25" s="103">
        <v>140797</v>
      </c>
      <c r="G25" s="103">
        <v>92598</v>
      </c>
      <c r="H25" s="103">
        <v>90188</v>
      </c>
      <c r="I25" s="49">
        <v>93516</v>
      </c>
      <c r="J25" s="49">
        <v>52964</v>
      </c>
    </row>
    <row r="26" spans="1:10" ht="29" x14ac:dyDescent="0.35">
      <c r="A26" s="104" t="s">
        <v>69</v>
      </c>
      <c r="B26" s="49">
        <v>161681</v>
      </c>
      <c r="C26" s="49">
        <v>163346</v>
      </c>
      <c r="D26" s="49">
        <v>51298</v>
      </c>
      <c r="E26" s="103">
        <v>177329</v>
      </c>
      <c r="F26" s="103">
        <v>179844</v>
      </c>
      <c r="G26" s="103">
        <v>51298</v>
      </c>
      <c r="H26" s="103">
        <v>112146</v>
      </c>
      <c r="I26" s="49">
        <v>112146</v>
      </c>
      <c r="J26" s="49">
        <v>0</v>
      </c>
    </row>
    <row r="27" spans="1:10" x14ac:dyDescent="0.35">
      <c r="A27" s="101" t="s">
        <v>67</v>
      </c>
      <c r="B27" s="49">
        <v>32956</v>
      </c>
      <c r="C27" s="49">
        <v>38415</v>
      </c>
      <c r="D27" s="49">
        <v>27462</v>
      </c>
      <c r="E27" s="103">
        <v>45256</v>
      </c>
      <c r="F27" s="103">
        <v>56638</v>
      </c>
      <c r="G27" s="103">
        <v>33948</v>
      </c>
      <c r="H27" s="103">
        <v>29406</v>
      </c>
      <c r="I27" s="49">
        <v>33200</v>
      </c>
      <c r="J27" s="49">
        <v>25574</v>
      </c>
    </row>
    <row r="28" spans="1:10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61" spans="2:10" x14ac:dyDescent="0.35">
      <c r="B61" s="27"/>
      <c r="C61" s="27"/>
      <c r="D61" s="27"/>
      <c r="F61" s="27"/>
      <c r="G61" s="27"/>
    </row>
    <row r="62" spans="2:10" x14ac:dyDescent="0.35">
      <c r="B62" s="27"/>
      <c r="C62" s="27"/>
      <c r="D62" s="27"/>
      <c r="E62" s="27"/>
      <c r="F62" s="27"/>
      <c r="G62" s="27"/>
      <c r="H62" s="27"/>
      <c r="I62" s="27"/>
      <c r="J62" s="27"/>
    </row>
    <row r="63" spans="2:10" x14ac:dyDescent="0.35">
      <c r="B63" s="27"/>
      <c r="C63" s="27"/>
      <c r="D63" s="27"/>
      <c r="E63" s="27"/>
      <c r="F63" s="27"/>
      <c r="G63" s="27"/>
      <c r="H63" s="27"/>
      <c r="I63" s="27"/>
      <c r="J63" s="27"/>
    </row>
    <row r="64" spans="2:10" x14ac:dyDescent="0.35">
      <c r="B64" s="27"/>
      <c r="C64" s="27"/>
      <c r="D64" s="27"/>
      <c r="E64" s="27"/>
      <c r="F64" s="27"/>
      <c r="G64" s="27"/>
      <c r="H64" s="27"/>
      <c r="I64" s="27"/>
      <c r="J64" s="27"/>
    </row>
    <row r="65" spans="2:10" x14ac:dyDescent="0.35">
      <c r="B65" s="27"/>
      <c r="C65" s="27"/>
      <c r="D65" s="27"/>
      <c r="E65" s="27"/>
      <c r="F65" s="27"/>
      <c r="G65" s="27"/>
      <c r="H65" s="27"/>
      <c r="I65" s="27"/>
      <c r="J65" s="27"/>
    </row>
    <row r="66" spans="2:10" x14ac:dyDescent="0.35">
      <c r="B66" s="27"/>
      <c r="C66" s="27"/>
      <c r="D66" s="27"/>
      <c r="E66" s="27"/>
      <c r="F66" s="27"/>
      <c r="G66" s="27"/>
      <c r="H66" s="27"/>
      <c r="I66" s="27"/>
      <c r="J66" s="27"/>
    </row>
    <row r="67" spans="2:10" x14ac:dyDescent="0.35">
      <c r="B67" s="27"/>
      <c r="C67" s="27"/>
      <c r="D67" s="27"/>
      <c r="E67" s="27"/>
      <c r="F67" s="27"/>
      <c r="G67" s="27"/>
      <c r="H67" s="27"/>
      <c r="I67" s="27"/>
      <c r="J67" s="27"/>
    </row>
    <row r="68" spans="2:10" x14ac:dyDescent="0.35">
      <c r="B68" s="27"/>
      <c r="C68" s="27"/>
      <c r="D68" s="27"/>
      <c r="E68" s="27"/>
      <c r="F68" s="27"/>
      <c r="G68" s="27"/>
      <c r="H68" s="27"/>
      <c r="I68" s="27"/>
      <c r="J68" s="27"/>
    </row>
    <row r="69" spans="2:10" x14ac:dyDescent="0.35">
      <c r="B69" s="27"/>
      <c r="C69" s="27"/>
      <c r="D69" s="27"/>
      <c r="E69" s="27"/>
      <c r="F69" s="27"/>
      <c r="G69" s="27"/>
      <c r="H69" s="27"/>
      <c r="I69" s="27"/>
      <c r="J69" s="27"/>
    </row>
    <row r="70" spans="2:10" x14ac:dyDescent="0.35">
      <c r="B70" s="27"/>
      <c r="C70" s="27"/>
      <c r="D70" s="27"/>
      <c r="E70" s="27"/>
      <c r="F70" s="27"/>
      <c r="G70" s="27"/>
      <c r="H70" s="27"/>
      <c r="I70" s="27"/>
      <c r="J70" s="27"/>
    </row>
    <row r="71" spans="2:10" x14ac:dyDescent="0.35">
      <c r="B71" s="27"/>
      <c r="C71" s="27"/>
      <c r="D71" s="27"/>
      <c r="E71" s="27"/>
      <c r="F71" s="27"/>
      <c r="G71" s="27"/>
      <c r="I71" s="27"/>
    </row>
    <row r="72" spans="2:10" x14ac:dyDescent="0.35">
      <c r="B72" s="27"/>
      <c r="C72" s="27"/>
      <c r="D72" s="27"/>
      <c r="E72" s="27"/>
      <c r="F72" s="27"/>
      <c r="G72" s="27"/>
      <c r="H72" s="27"/>
      <c r="I72" s="27"/>
      <c r="J72" s="27"/>
    </row>
    <row r="73" spans="2:10" x14ac:dyDescent="0.35">
      <c r="B73" s="27"/>
      <c r="C73" s="27"/>
      <c r="D73" s="27"/>
      <c r="E73" s="27"/>
      <c r="F73" s="27"/>
      <c r="G73" s="27"/>
      <c r="H73" s="27"/>
      <c r="I73" s="27"/>
      <c r="J73" s="27"/>
    </row>
  </sheetData>
  <mergeCells count="5">
    <mergeCell ref="B3:D3"/>
    <mergeCell ref="E3:G3"/>
    <mergeCell ref="H3:J3"/>
    <mergeCell ref="A3:A4"/>
    <mergeCell ref="A1:J1"/>
  </mergeCells>
  <pageMargins left="0.7" right="0.7" top="0.75" bottom="0.75" header="0.3" footer="0.3"/>
  <pageSetup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8"/>
  <sheetViews>
    <sheetView view="pageBreakPreview" topLeftCell="A6" zoomScale="90" zoomScaleNormal="98" zoomScaleSheetLayoutView="90" workbookViewId="0">
      <selection activeCell="A7" sqref="A7"/>
    </sheetView>
  </sheetViews>
  <sheetFormatPr defaultColWidth="9.1796875" defaultRowHeight="14.5" x14ac:dyDescent="0.35"/>
  <cols>
    <col min="1" max="1" width="38.54296875" style="1" customWidth="1"/>
    <col min="2" max="16384" width="9.1796875" style="1"/>
  </cols>
  <sheetData>
    <row r="1" spans="1:15" s="238" customFormat="1" ht="15" customHeight="1" x14ac:dyDescent="0.35">
      <c r="A1" s="342" t="s">
        <v>594</v>
      </c>
      <c r="B1" s="342"/>
      <c r="C1" s="342"/>
      <c r="D1" s="342"/>
      <c r="E1" s="342"/>
      <c r="F1" s="342"/>
      <c r="G1" s="342"/>
      <c r="H1" s="342"/>
      <c r="I1" s="342"/>
      <c r="J1" s="342"/>
      <c r="M1" s="242"/>
      <c r="N1" s="242"/>
      <c r="O1" s="242"/>
    </row>
    <row r="2" spans="1:15" ht="15" customHeight="1" x14ac:dyDescent="0.35">
      <c r="A2" s="342"/>
      <c r="B2" s="342"/>
      <c r="C2" s="342"/>
      <c r="D2" s="342"/>
      <c r="E2" s="342"/>
      <c r="F2" s="342"/>
      <c r="G2" s="342"/>
      <c r="H2" s="342"/>
      <c r="I2" s="342"/>
      <c r="J2" s="342"/>
      <c r="M2" s="27"/>
      <c r="N2" s="27"/>
      <c r="O2" s="27"/>
    </row>
    <row r="3" spans="1:15" x14ac:dyDescent="0.35">
      <c r="A3" s="313"/>
      <c r="B3" s="313" t="s">
        <v>125</v>
      </c>
      <c r="C3" s="313"/>
      <c r="D3" s="313"/>
      <c r="E3" s="313" t="s">
        <v>126</v>
      </c>
      <c r="F3" s="313"/>
      <c r="G3" s="313"/>
      <c r="H3" s="313" t="s">
        <v>127</v>
      </c>
      <c r="I3" s="313"/>
      <c r="J3" s="313"/>
      <c r="M3" s="27"/>
      <c r="N3" s="27"/>
      <c r="O3" s="27"/>
    </row>
    <row r="4" spans="1:15" x14ac:dyDescent="0.35">
      <c r="A4" s="313"/>
      <c r="B4" s="30" t="s">
        <v>124</v>
      </c>
      <c r="C4" s="30" t="s">
        <v>122</v>
      </c>
      <c r="D4" s="30" t="s">
        <v>123</v>
      </c>
      <c r="E4" s="30" t="s">
        <v>9</v>
      </c>
      <c r="F4" s="30" t="s">
        <v>122</v>
      </c>
      <c r="G4" s="30" t="s">
        <v>123</v>
      </c>
      <c r="H4" s="30" t="s">
        <v>9</v>
      </c>
      <c r="I4" s="30" t="s">
        <v>122</v>
      </c>
      <c r="J4" s="30" t="s">
        <v>123</v>
      </c>
      <c r="M4" s="27"/>
      <c r="N4" s="27"/>
      <c r="O4" s="27"/>
    </row>
    <row r="5" spans="1:15" x14ac:dyDescent="0.35">
      <c r="A5" s="4" t="s">
        <v>158</v>
      </c>
      <c r="B5" s="29" t="s">
        <v>615</v>
      </c>
      <c r="C5" s="29" t="s">
        <v>616</v>
      </c>
      <c r="D5" s="29" t="s">
        <v>615</v>
      </c>
      <c r="E5" s="29" t="s">
        <v>617</v>
      </c>
      <c r="F5" s="29" t="s">
        <v>623</v>
      </c>
      <c r="G5" s="29" t="s">
        <v>616</v>
      </c>
      <c r="H5" s="29" t="s">
        <v>615</v>
      </c>
      <c r="I5" s="29" t="s">
        <v>615</v>
      </c>
      <c r="J5" s="29" t="s">
        <v>622</v>
      </c>
      <c r="K5" s="27"/>
      <c r="M5" s="27"/>
      <c r="N5" s="27"/>
      <c r="O5" s="27"/>
    </row>
    <row r="6" spans="1:15" x14ac:dyDescent="0.35">
      <c r="A6" s="26" t="s">
        <v>518</v>
      </c>
      <c r="B6" s="30"/>
      <c r="C6" s="30"/>
      <c r="D6" s="30"/>
      <c r="E6" s="30"/>
      <c r="F6" s="30"/>
      <c r="G6" s="30"/>
      <c r="H6" s="30"/>
      <c r="I6" s="30"/>
      <c r="J6" s="30"/>
      <c r="M6" s="27"/>
      <c r="N6" s="27"/>
      <c r="O6" s="27"/>
    </row>
    <row r="7" spans="1:15" x14ac:dyDescent="0.35">
      <c r="A7" s="96" t="s">
        <v>246</v>
      </c>
      <c r="B7" s="29" t="s">
        <v>615</v>
      </c>
      <c r="C7" s="29" t="s">
        <v>615</v>
      </c>
      <c r="D7" s="29" t="s">
        <v>615</v>
      </c>
      <c r="E7" s="29" t="s">
        <v>615</v>
      </c>
      <c r="F7" s="29" t="s">
        <v>616</v>
      </c>
      <c r="G7" s="29" t="s">
        <v>622</v>
      </c>
      <c r="H7" s="29" t="s">
        <v>615</v>
      </c>
      <c r="I7" s="29" t="s">
        <v>615</v>
      </c>
      <c r="J7" s="29" t="s">
        <v>615</v>
      </c>
      <c r="M7" s="27"/>
      <c r="N7" s="27"/>
      <c r="O7" s="27"/>
    </row>
    <row r="8" spans="1:15" x14ac:dyDescent="0.35">
      <c r="A8" s="96" t="s">
        <v>247</v>
      </c>
      <c r="B8" s="29" t="s">
        <v>619</v>
      </c>
      <c r="C8" s="29" t="s">
        <v>620</v>
      </c>
      <c r="D8" s="29" t="s">
        <v>615</v>
      </c>
      <c r="E8" s="29" t="s">
        <v>624</v>
      </c>
      <c r="F8" s="29" t="s">
        <v>623</v>
      </c>
      <c r="G8" s="29" t="s">
        <v>620</v>
      </c>
      <c r="H8" s="29" t="s">
        <v>615</v>
      </c>
      <c r="I8" s="29" t="s">
        <v>629</v>
      </c>
      <c r="J8" s="29" t="s">
        <v>615</v>
      </c>
      <c r="M8" s="27"/>
      <c r="N8" s="27"/>
      <c r="O8" s="27"/>
    </row>
    <row r="9" spans="1:15" x14ac:dyDescent="0.35">
      <c r="A9" s="96" t="s">
        <v>248</v>
      </c>
      <c r="B9" s="29" t="s">
        <v>621</v>
      </c>
      <c r="C9" s="29" t="s">
        <v>616</v>
      </c>
      <c r="D9" s="29" t="s">
        <v>615</v>
      </c>
      <c r="E9" s="29" t="s">
        <v>623</v>
      </c>
      <c r="F9" s="29" t="s">
        <v>625</v>
      </c>
      <c r="G9" s="29" t="s">
        <v>620</v>
      </c>
      <c r="H9" s="29" t="s">
        <v>615</v>
      </c>
      <c r="I9" s="29" t="s">
        <v>615</v>
      </c>
      <c r="J9" s="29" t="s">
        <v>615</v>
      </c>
      <c r="M9" s="27"/>
      <c r="N9" s="27"/>
      <c r="O9" s="27"/>
    </row>
    <row r="10" spans="1:15" x14ac:dyDescent="0.35">
      <c r="A10" s="96" t="s">
        <v>249</v>
      </c>
      <c r="B10" s="29" t="s">
        <v>615</v>
      </c>
      <c r="C10" s="29" t="s">
        <v>615</v>
      </c>
      <c r="D10" s="29" t="s">
        <v>615</v>
      </c>
      <c r="E10" s="29" t="s">
        <v>626</v>
      </c>
      <c r="F10" s="29" t="s">
        <v>627</v>
      </c>
      <c r="G10" s="29" t="s">
        <v>616</v>
      </c>
      <c r="H10" s="29" t="s">
        <v>615</v>
      </c>
      <c r="I10" s="29" t="s">
        <v>615</v>
      </c>
      <c r="J10" s="29" t="s">
        <v>615</v>
      </c>
      <c r="M10" s="27"/>
      <c r="N10" s="27"/>
      <c r="O10" s="27"/>
    </row>
    <row r="11" spans="1:15" x14ac:dyDescent="0.35">
      <c r="A11" s="96" t="s">
        <v>338</v>
      </c>
      <c r="B11" s="29" t="s">
        <v>615</v>
      </c>
      <c r="C11" s="29" t="s">
        <v>615</v>
      </c>
      <c r="D11" s="29" t="s">
        <v>622</v>
      </c>
      <c r="E11" s="29" t="s">
        <v>616</v>
      </c>
      <c r="F11" s="29" t="s">
        <v>628</v>
      </c>
      <c r="G11" s="29" t="s">
        <v>615</v>
      </c>
      <c r="H11" s="29" t="s">
        <v>615</v>
      </c>
      <c r="I11" s="29" t="s">
        <v>615</v>
      </c>
      <c r="J11" s="29" t="s">
        <v>622</v>
      </c>
      <c r="M11" s="27"/>
      <c r="N11" s="27"/>
      <c r="O11" s="27"/>
    </row>
    <row r="12" spans="1:15" ht="18.75" customHeight="1" x14ac:dyDescent="0.35">
      <c r="A12" s="26" t="s">
        <v>519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5" x14ac:dyDescent="0.35">
      <c r="A13" s="97" t="s">
        <v>118</v>
      </c>
      <c r="B13" s="29" t="s">
        <v>615</v>
      </c>
      <c r="C13" s="29" t="s">
        <v>615</v>
      </c>
      <c r="D13" s="29" t="s">
        <v>615</v>
      </c>
      <c r="E13" s="29" t="s">
        <v>634</v>
      </c>
      <c r="F13" s="29" t="s">
        <v>635</v>
      </c>
      <c r="G13" s="29" t="s">
        <v>615</v>
      </c>
      <c r="H13" s="29" t="s">
        <v>615</v>
      </c>
      <c r="I13" s="29" t="s">
        <v>615</v>
      </c>
      <c r="J13" s="29" t="s">
        <v>615</v>
      </c>
      <c r="M13" s="27"/>
      <c r="N13" s="27"/>
      <c r="O13" s="27"/>
    </row>
    <row r="14" spans="1:15" x14ac:dyDescent="0.35">
      <c r="A14" s="97" t="s">
        <v>78</v>
      </c>
      <c r="B14" s="29" t="s">
        <v>615</v>
      </c>
      <c r="C14" s="29" t="s">
        <v>618</v>
      </c>
      <c r="D14" s="29" t="s">
        <v>615</v>
      </c>
      <c r="E14" s="29" t="s">
        <v>635</v>
      </c>
      <c r="F14" s="29" t="s">
        <v>636</v>
      </c>
      <c r="G14" s="29" t="s">
        <v>615</v>
      </c>
      <c r="H14" s="29" t="s">
        <v>615</v>
      </c>
      <c r="I14" s="29" t="s">
        <v>621</v>
      </c>
      <c r="J14" s="29" t="s">
        <v>615</v>
      </c>
      <c r="M14" s="1" t="s">
        <v>356</v>
      </c>
    </row>
    <row r="15" spans="1:15" x14ac:dyDescent="0.35">
      <c r="A15" s="97" t="s">
        <v>316</v>
      </c>
      <c r="B15" s="29" t="s">
        <v>630</v>
      </c>
      <c r="C15" s="29" t="s">
        <v>631</v>
      </c>
      <c r="D15" s="29" t="s">
        <v>615</v>
      </c>
      <c r="E15" s="29" t="s">
        <v>617</v>
      </c>
      <c r="F15" s="29" t="s">
        <v>637</v>
      </c>
      <c r="G15" s="29" t="s">
        <v>616</v>
      </c>
      <c r="H15" s="29" t="s">
        <v>629</v>
      </c>
      <c r="I15" s="29" t="s">
        <v>616</v>
      </c>
      <c r="J15" s="29" t="s">
        <v>615</v>
      </c>
    </row>
    <row r="16" spans="1:15" x14ac:dyDescent="0.35">
      <c r="A16" s="97" t="s">
        <v>79</v>
      </c>
      <c r="B16" s="29" t="s">
        <v>625</v>
      </c>
      <c r="C16" s="29" t="s">
        <v>632</v>
      </c>
      <c r="D16" s="29" t="s">
        <v>625</v>
      </c>
      <c r="E16" s="29" t="s">
        <v>625</v>
      </c>
      <c r="F16" s="29" t="s">
        <v>638</v>
      </c>
      <c r="G16" s="29" t="s">
        <v>639</v>
      </c>
      <c r="H16" s="29" t="s">
        <v>625</v>
      </c>
      <c r="I16" s="29" t="s">
        <v>625</v>
      </c>
      <c r="J16" s="29" t="s">
        <v>625</v>
      </c>
    </row>
    <row r="17" spans="1:10" x14ac:dyDescent="0.35">
      <c r="A17" s="97" t="s">
        <v>317</v>
      </c>
      <c r="B17" s="29" t="s">
        <v>633</v>
      </c>
      <c r="C17" s="29" t="s">
        <v>633</v>
      </c>
      <c r="D17" s="29" t="s">
        <v>633</v>
      </c>
      <c r="E17" s="29" t="s">
        <v>633</v>
      </c>
      <c r="F17" s="29" t="s">
        <v>633</v>
      </c>
      <c r="G17" s="29" t="s">
        <v>633</v>
      </c>
      <c r="H17" s="29" t="s">
        <v>633</v>
      </c>
      <c r="I17" s="29" t="s">
        <v>633</v>
      </c>
      <c r="J17" s="29" t="s">
        <v>640</v>
      </c>
    </row>
    <row r="18" spans="1:10" ht="12.75" customHeight="1" x14ac:dyDescent="0.35">
      <c r="A18" s="26" t="s">
        <v>494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35">
      <c r="A19" s="97" t="s">
        <v>63</v>
      </c>
      <c r="B19" s="29" t="s">
        <v>633</v>
      </c>
      <c r="C19" s="29" t="s">
        <v>641</v>
      </c>
      <c r="D19" s="29" t="s">
        <v>633</v>
      </c>
      <c r="E19" s="29" t="s">
        <v>641</v>
      </c>
      <c r="F19" s="29" t="s">
        <v>633</v>
      </c>
      <c r="G19" s="29" t="s">
        <v>648</v>
      </c>
      <c r="H19" s="29" t="s">
        <v>644</v>
      </c>
      <c r="I19" s="29" t="s">
        <v>650</v>
      </c>
      <c r="J19" s="29" t="s">
        <v>651</v>
      </c>
    </row>
    <row r="20" spans="1:10" x14ac:dyDescent="0.35">
      <c r="A20" s="97" t="s">
        <v>64</v>
      </c>
      <c r="B20" s="29" t="s">
        <v>642</v>
      </c>
      <c r="C20" s="29" t="s">
        <v>643</v>
      </c>
      <c r="D20" s="29" t="s">
        <v>644</v>
      </c>
      <c r="E20" s="29" t="s">
        <v>633</v>
      </c>
      <c r="F20" s="29" t="s">
        <v>633</v>
      </c>
      <c r="G20" s="29" t="s">
        <v>643</v>
      </c>
      <c r="H20" s="29" t="s">
        <v>652</v>
      </c>
      <c r="I20" s="29" t="s">
        <v>644</v>
      </c>
      <c r="J20" s="29" t="s">
        <v>653</v>
      </c>
    </row>
    <row r="21" spans="1:10" x14ac:dyDescent="0.35">
      <c r="A21" s="97" t="s">
        <v>65</v>
      </c>
      <c r="B21" s="29" t="s">
        <v>633</v>
      </c>
      <c r="C21" s="29" t="s">
        <v>633</v>
      </c>
      <c r="D21" s="29" t="s">
        <v>633</v>
      </c>
      <c r="E21" s="29" t="s">
        <v>633</v>
      </c>
      <c r="F21" s="29" t="s">
        <v>633</v>
      </c>
      <c r="G21" s="29" t="s">
        <v>633</v>
      </c>
      <c r="H21" s="29" t="s">
        <v>654</v>
      </c>
      <c r="I21" s="29" t="s">
        <v>625</v>
      </c>
      <c r="J21" s="29" t="s">
        <v>655</v>
      </c>
    </row>
    <row r="22" spans="1:10" x14ac:dyDescent="0.35">
      <c r="A22" s="97" t="s">
        <v>66</v>
      </c>
      <c r="B22" s="29" t="s">
        <v>645</v>
      </c>
      <c r="C22" s="29" t="s">
        <v>646</v>
      </c>
      <c r="D22" s="29" t="s">
        <v>642</v>
      </c>
      <c r="E22" s="29" t="s">
        <v>649</v>
      </c>
      <c r="F22" s="29" t="s">
        <v>633</v>
      </c>
      <c r="G22" s="29" t="s">
        <v>642</v>
      </c>
      <c r="H22" s="29" t="s">
        <v>656</v>
      </c>
      <c r="I22" s="29" t="s">
        <v>625</v>
      </c>
      <c r="J22" s="29" t="s">
        <v>656</v>
      </c>
    </row>
    <row r="23" spans="1:10" x14ac:dyDescent="0.35">
      <c r="A23" s="97" t="s">
        <v>50</v>
      </c>
      <c r="B23" s="29" t="s">
        <v>620</v>
      </c>
      <c r="C23" s="29" t="s">
        <v>620</v>
      </c>
      <c r="D23" s="29" t="s">
        <v>620</v>
      </c>
      <c r="E23" s="29" t="s">
        <v>617</v>
      </c>
      <c r="F23" s="29" t="s">
        <v>617</v>
      </c>
      <c r="G23" s="29" t="s">
        <v>626</v>
      </c>
      <c r="H23" s="29" t="s">
        <v>621</v>
      </c>
      <c r="I23" s="29" t="s">
        <v>621</v>
      </c>
      <c r="J23" s="29" t="s">
        <v>621</v>
      </c>
    </row>
    <row r="24" spans="1:10" x14ac:dyDescent="0.35">
      <c r="A24" s="97" t="s">
        <v>51</v>
      </c>
      <c r="B24" s="29" t="s">
        <v>615</v>
      </c>
      <c r="C24" s="29" t="s">
        <v>615</v>
      </c>
      <c r="D24" s="29" t="s">
        <v>615</v>
      </c>
      <c r="E24" s="29" t="s">
        <v>625</v>
      </c>
      <c r="F24" s="29" t="s">
        <v>625</v>
      </c>
      <c r="G24" s="29" t="s">
        <v>620</v>
      </c>
      <c r="H24" s="29" t="s">
        <v>615</v>
      </c>
      <c r="I24" s="29" t="s">
        <v>615</v>
      </c>
      <c r="J24" s="29" t="s">
        <v>615</v>
      </c>
    </row>
    <row r="25" spans="1:10" x14ac:dyDescent="0.35">
      <c r="A25" s="97" t="s">
        <v>68</v>
      </c>
      <c r="B25" s="29" t="s">
        <v>638</v>
      </c>
      <c r="C25" s="29" t="s">
        <v>638</v>
      </c>
      <c r="D25" s="29" t="s">
        <v>647</v>
      </c>
      <c r="E25" s="29" t="s">
        <v>645</v>
      </c>
      <c r="F25" s="29" t="s">
        <v>645</v>
      </c>
      <c r="G25" s="29" t="s">
        <v>647</v>
      </c>
      <c r="H25" s="29" t="s">
        <v>623</v>
      </c>
      <c r="I25" s="29" t="s">
        <v>657</v>
      </c>
      <c r="J25" s="29" t="s">
        <v>658</v>
      </c>
    </row>
    <row r="26" spans="1:10" x14ac:dyDescent="0.35">
      <c r="A26" s="97" t="s">
        <v>69</v>
      </c>
      <c r="B26" s="29" t="s">
        <v>645</v>
      </c>
      <c r="C26" s="29" t="s">
        <v>645</v>
      </c>
      <c r="D26" s="29" t="s">
        <v>635</v>
      </c>
      <c r="E26" s="29" t="s">
        <v>642</v>
      </c>
      <c r="F26" s="29" t="s">
        <v>642</v>
      </c>
      <c r="G26" s="29" t="s">
        <v>635</v>
      </c>
      <c r="H26" s="29" t="s">
        <v>625</v>
      </c>
      <c r="I26" s="29" t="s">
        <v>625</v>
      </c>
      <c r="J26" s="29">
        <v>0</v>
      </c>
    </row>
    <row r="27" spans="1:10" x14ac:dyDescent="0.35">
      <c r="A27" s="97" t="s">
        <v>67</v>
      </c>
      <c r="B27" s="29" t="s">
        <v>615</v>
      </c>
      <c r="C27" s="29" t="s">
        <v>615</v>
      </c>
      <c r="D27" s="29" t="s">
        <v>615</v>
      </c>
      <c r="E27" s="29" t="s">
        <v>629</v>
      </c>
      <c r="F27" s="29" t="s">
        <v>635</v>
      </c>
      <c r="G27" s="29" t="s">
        <v>615</v>
      </c>
      <c r="H27" s="29" t="s">
        <v>615</v>
      </c>
      <c r="I27" s="29" t="s">
        <v>615</v>
      </c>
      <c r="J27" s="29" t="s">
        <v>615</v>
      </c>
    </row>
    <row r="28" spans="1:10" ht="5.25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</row>
  </sheetData>
  <mergeCells count="5">
    <mergeCell ref="B3:D3"/>
    <mergeCell ref="E3:G3"/>
    <mergeCell ref="H3:J3"/>
    <mergeCell ref="A1:J2"/>
    <mergeCell ref="A3:A4"/>
  </mergeCells>
  <pageMargins left="0.7" right="0.7" top="0.75" bottom="0.75" header="0.3" footer="0.3"/>
  <pageSetup orientation="portrait" r:id="rId1"/>
  <ignoredErrors>
    <ignoredError sqref="B5:J2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3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2.453125" style="1" customWidth="1"/>
    <col min="2" max="2" width="14.81640625" style="1" customWidth="1"/>
    <col min="3" max="3" width="9.54296875" style="1" customWidth="1"/>
    <col min="4" max="9" width="7.81640625" style="1" customWidth="1"/>
    <col min="10" max="10" width="10" style="1" customWidth="1"/>
    <col min="11" max="11" width="7.81640625" style="1" customWidth="1"/>
    <col min="12" max="16384" width="9.1796875" style="1"/>
  </cols>
  <sheetData>
    <row r="1" spans="1:11" s="238" customFormat="1" ht="15" customHeight="1" x14ac:dyDescent="0.35">
      <c r="A1" s="343" t="s">
        <v>595</v>
      </c>
      <c r="B1" s="343"/>
      <c r="C1" s="343"/>
      <c r="D1" s="343"/>
      <c r="E1" s="343"/>
      <c r="F1" s="343"/>
      <c r="G1" s="343"/>
      <c r="H1" s="343"/>
      <c r="I1" s="343"/>
    </row>
    <row r="2" spans="1:11" x14ac:dyDescent="0.35">
      <c r="A2" s="343"/>
      <c r="B2" s="343"/>
      <c r="C2" s="343"/>
      <c r="D2" s="343"/>
      <c r="E2" s="343"/>
      <c r="F2" s="343"/>
      <c r="G2" s="343"/>
      <c r="H2" s="343"/>
      <c r="I2" s="343"/>
    </row>
    <row r="3" spans="1:11" x14ac:dyDescent="0.35">
      <c r="A3" s="252"/>
      <c r="B3" s="348" t="s">
        <v>9</v>
      </c>
      <c r="C3" s="307" t="s">
        <v>77</v>
      </c>
      <c r="D3" s="307"/>
      <c r="E3" s="307"/>
      <c r="F3" s="307" t="s">
        <v>49</v>
      </c>
      <c r="G3" s="307"/>
      <c r="H3" s="307"/>
      <c r="I3" s="307" t="s">
        <v>48</v>
      </c>
      <c r="J3" s="307"/>
      <c r="K3" s="307"/>
    </row>
    <row r="4" spans="1:11" x14ac:dyDescent="0.35">
      <c r="A4" s="252"/>
      <c r="B4" s="350"/>
      <c r="C4" s="348" t="s">
        <v>9</v>
      </c>
      <c r="D4" s="348" t="s">
        <v>46</v>
      </c>
      <c r="E4" s="348" t="s">
        <v>47</v>
      </c>
      <c r="F4" s="348" t="s">
        <v>9</v>
      </c>
      <c r="G4" s="348" t="s">
        <v>46</v>
      </c>
      <c r="H4" s="348" t="s">
        <v>47</v>
      </c>
      <c r="I4" s="348" t="s">
        <v>9</v>
      </c>
      <c r="J4" s="348" t="s">
        <v>46</v>
      </c>
      <c r="K4" s="348" t="s">
        <v>47</v>
      </c>
    </row>
    <row r="5" spans="1:11" x14ac:dyDescent="0.35">
      <c r="A5" s="252"/>
      <c r="B5" s="349"/>
      <c r="C5" s="349"/>
      <c r="D5" s="349"/>
      <c r="E5" s="349"/>
      <c r="F5" s="349"/>
      <c r="G5" s="349"/>
      <c r="H5" s="349"/>
      <c r="I5" s="349"/>
      <c r="J5" s="349"/>
      <c r="K5" s="349"/>
    </row>
    <row r="6" spans="1:11" x14ac:dyDescent="0.35">
      <c r="A6" s="4" t="s">
        <v>9</v>
      </c>
      <c r="B6" s="37">
        <v>2726348</v>
      </c>
      <c r="C6" s="94">
        <v>100</v>
      </c>
      <c r="D6" s="94">
        <v>100</v>
      </c>
      <c r="E6" s="94">
        <v>100</v>
      </c>
      <c r="F6" s="24">
        <v>100</v>
      </c>
      <c r="G6" s="94">
        <v>100</v>
      </c>
      <c r="H6" s="94">
        <v>100</v>
      </c>
      <c r="I6" s="24">
        <v>100</v>
      </c>
      <c r="J6" s="94">
        <v>100</v>
      </c>
      <c r="K6" s="94">
        <v>100</v>
      </c>
    </row>
    <row r="7" spans="1:11" ht="6" customHeight="1" x14ac:dyDescent="0.35">
      <c r="A7" s="322"/>
      <c r="B7" s="323"/>
      <c r="C7" s="323"/>
      <c r="D7" s="323"/>
      <c r="E7" s="323"/>
      <c r="F7" s="323"/>
      <c r="G7" s="323"/>
      <c r="H7" s="323"/>
      <c r="I7" s="323"/>
      <c r="J7" s="323"/>
      <c r="K7" s="324"/>
    </row>
    <row r="8" spans="1:11" x14ac:dyDescent="0.35">
      <c r="A8" s="4" t="s">
        <v>143</v>
      </c>
      <c r="B8" s="37">
        <v>380581</v>
      </c>
      <c r="C8" s="94">
        <v>14</v>
      </c>
      <c r="D8" s="94">
        <v>11.3</v>
      </c>
      <c r="E8" s="94">
        <v>17.3</v>
      </c>
      <c r="F8" s="24">
        <v>8.9</v>
      </c>
      <c r="G8" s="94">
        <v>6</v>
      </c>
      <c r="H8" s="94">
        <v>13.1</v>
      </c>
      <c r="I8" s="24">
        <v>16.399999999999999</v>
      </c>
      <c r="J8" s="94">
        <v>14</v>
      </c>
      <c r="K8" s="94">
        <v>19.100000000000001</v>
      </c>
    </row>
    <row r="9" spans="1:11" x14ac:dyDescent="0.35">
      <c r="A9" s="4" t="s">
        <v>144</v>
      </c>
      <c r="B9" s="37">
        <v>1004138</v>
      </c>
      <c r="C9" s="94">
        <v>36.799999999999997</v>
      </c>
      <c r="D9" s="94">
        <v>28.9</v>
      </c>
      <c r="E9" s="94">
        <v>46.8</v>
      </c>
      <c r="F9" s="24">
        <v>16.3</v>
      </c>
      <c r="G9" s="94">
        <v>10.199999999999999</v>
      </c>
      <c r="H9" s="94">
        <v>25.4</v>
      </c>
      <c r="I9" s="24">
        <v>46.6</v>
      </c>
      <c r="J9" s="94">
        <v>38.799999999999997</v>
      </c>
      <c r="K9" s="94">
        <v>55.7</v>
      </c>
    </row>
    <row r="10" spans="1:11" x14ac:dyDescent="0.35">
      <c r="A10" s="4" t="s">
        <v>145</v>
      </c>
      <c r="B10" s="37">
        <v>475795</v>
      </c>
      <c r="C10" s="94">
        <v>17.5</v>
      </c>
      <c r="D10" s="94">
        <v>17.399999999999999</v>
      </c>
      <c r="E10" s="94">
        <v>17.5</v>
      </c>
      <c r="F10" s="24">
        <v>15.9</v>
      </c>
      <c r="G10" s="94">
        <v>13.5</v>
      </c>
      <c r="H10" s="94">
        <v>19.399999999999999</v>
      </c>
      <c r="I10" s="24">
        <v>18.2</v>
      </c>
      <c r="J10" s="94">
        <v>19.399999999999999</v>
      </c>
      <c r="K10" s="94">
        <v>16.8</v>
      </c>
    </row>
    <row r="11" spans="1:11" x14ac:dyDescent="0.35">
      <c r="A11" s="4" t="s">
        <v>146</v>
      </c>
      <c r="B11" s="37">
        <v>397077</v>
      </c>
      <c r="C11" s="94">
        <v>14.6</v>
      </c>
      <c r="D11" s="94">
        <v>20</v>
      </c>
      <c r="E11" s="94">
        <v>7.8</v>
      </c>
      <c r="F11" s="24">
        <v>23.1</v>
      </c>
      <c r="G11" s="94">
        <v>27.3</v>
      </c>
      <c r="H11" s="94">
        <v>16.8</v>
      </c>
      <c r="I11" s="24">
        <v>10.5</v>
      </c>
      <c r="J11" s="94">
        <v>16.100000000000001</v>
      </c>
      <c r="K11" s="94">
        <v>4</v>
      </c>
    </row>
    <row r="12" spans="1:11" x14ac:dyDescent="0.35">
      <c r="A12" s="4" t="s">
        <v>147</v>
      </c>
      <c r="B12" s="37">
        <v>448501</v>
      </c>
      <c r="C12" s="94">
        <v>16.5</v>
      </c>
      <c r="D12" s="94">
        <v>21.4</v>
      </c>
      <c r="E12" s="94">
        <v>10.199999999999999</v>
      </c>
      <c r="F12" s="24">
        <v>35</v>
      </c>
      <c r="G12" s="94">
        <v>42</v>
      </c>
      <c r="H12" s="94">
        <v>24.7</v>
      </c>
      <c r="I12" s="24">
        <v>7.6</v>
      </c>
      <c r="J12" s="94">
        <v>10.5</v>
      </c>
      <c r="K12" s="94">
        <v>4.2</v>
      </c>
    </row>
    <row r="13" spans="1:11" x14ac:dyDescent="0.35">
      <c r="A13" s="4" t="s">
        <v>440</v>
      </c>
      <c r="B13" s="37">
        <v>20256</v>
      </c>
      <c r="C13" s="94">
        <v>0.7</v>
      </c>
      <c r="D13" s="94">
        <v>1</v>
      </c>
      <c r="E13" s="94">
        <v>0.4</v>
      </c>
      <c r="F13" s="24">
        <v>0.8</v>
      </c>
      <c r="G13" s="94">
        <v>1</v>
      </c>
      <c r="H13" s="94">
        <v>0.7</v>
      </c>
      <c r="I13" s="24">
        <v>0.7</v>
      </c>
      <c r="J13" s="94">
        <v>1</v>
      </c>
      <c r="K13" s="94">
        <v>0.3</v>
      </c>
    </row>
    <row r="14" spans="1:11" ht="12" customHeight="1" x14ac:dyDescent="0.35">
      <c r="A14" s="31"/>
      <c r="B14" s="31"/>
      <c r="C14" s="31"/>
      <c r="D14" s="31"/>
      <c r="E14" s="31"/>
      <c r="F14" s="31"/>
      <c r="G14" s="94"/>
      <c r="H14" s="94"/>
      <c r="I14" s="31"/>
      <c r="J14" s="31"/>
      <c r="K14" s="31"/>
    </row>
    <row r="15" spans="1:11" ht="15" customHeight="1" x14ac:dyDescent="0.35">
      <c r="A15" s="343" t="s">
        <v>596</v>
      </c>
      <c r="B15" s="343"/>
      <c r="C15" s="343"/>
      <c r="D15" s="343"/>
      <c r="E15" s="343"/>
      <c r="F15" s="343"/>
      <c r="G15" s="343"/>
      <c r="H15" s="343"/>
      <c r="I15" s="343"/>
    </row>
    <row r="16" spans="1:11" x14ac:dyDescent="0.35">
      <c r="A16" s="343"/>
      <c r="B16" s="343"/>
      <c r="C16" s="343"/>
      <c r="D16" s="343"/>
      <c r="E16" s="343"/>
      <c r="F16" s="343"/>
      <c r="G16" s="343"/>
      <c r="H16" s="343"/>
      <c r="I16" s="343"/>
    </row>
    <row r="17" spans="1:18" x14ac:dyDescent="0.35">
      <c r="A17" s="351" t="s">
        <v>383</v>
      </c>
      <c r="B17" s="348" t="s">
        <v>9</v>
      </c>
      <c r="C17" s="345" t="s">
        <v>77</v>
      </c>
      <c r="D17" s="346"/>
      <c r="E17" s="347"/>
      <c r="F17" s="345" t="s">
        <v>49</v>
      </c>
      <c r="G17" s="346"/>
      <c r="H17" s="347"/>
      <c r="I17" s="345" t="s">
        <v>48</v>
      </c>
      <c r="J17" s="346"/>
      <c r="K17" s="347"/>
    </row>
    <row r="18" spans="1:18" x14ac:dyDescent="0.35">
      <c r="A18" s="352"/>
      <c r="B18" s="349"/>
      <c r="C18" s="33" t="s">
        <v>9</v>
      </c>
      <c r="D18" s="33" t="s">
        <v>46</v>
      </c>
      <c r="E18" s="33" t="s">
        <v>47</v>
      </c>
      <c r="F18" s="33" t="s">
        <v>9</v>
      </c>
      <c r="G18" s="33" t="s">
        <v>46</v>
      </c>
      <c r="H18" s="33" t="s">
        <v>47</v>
      </c>
      <c r="I18" s="33" t="s">
        <v>9</v>
      </c>
      <c r="J18" s="33" t="s">
        <v>46</v>
      </c>
      <c r="K18" s="33" t="s">
        <v>47</v>
      </c>
    </row>
    <row r="19" spans="1:18" x14ac:dyDescent="0.35">
      <c r="A19" s="4" t="s">
        <v>9</v>
      </c>
      <c r="B19" s="37">
        <v>2706093</v>
      </c>
      <c r="C19" s="4" t="s">
        <v>615</v>
      </c>
      <c r="D19" s="4" t="s">
        <v>659</v>
      </c>
      <c r="E19" s="4" t="s">
        <v>615</v>
      </c>
      <c r="F19" s="4" t="s">
        <v>617</v>
      </c>
      <c r="G19" s="4" t="s">
        <v>623</v>
      </c>
      <c r="H19" s="4" t="s">
        <v>616</v>
      </c>
      <c r="I19" s="4" t="s">
        <v>615</v>
      </c>
      <c r="J19" s="4" t="s">
        <v>615</v>
      </c>
      <c r="K19" s="4" t="s">
        <v>615</v>
      </c>
      <c r="N19" s="27"/>
      <c r="O19" s="27"/>
      <c r="P19" s="27"/>
    </row>
    <row r="20" spans="1:18" x14ac:dyDescent="0.35">
      <c r="A20" s="4" t="s">
        <v>376</v>
      </c>
      <c r="B20" s="29">
        <v>639129</v>
      </c>
      <c r="C20" s="4" t="s">
        <v>660</v>
      </c>
      <c r="D20" s="4" t="s">
        <v>660</v>
      </c>
      <c r="E20" s="4" t="s">
        <v>660</v>
      </c>
      <c r="F20" s="4" t="s">
        <v>666</v>
      </c>
      <c r="G20" s="4" t="s">
        <v>666</v>
      </c>
      <c r="H20" s="4" t="s">
        <v>666</v>
      </c>
      <c r="I20" s="4" t="s">
        <v>660</v>
      </c>
      <c r="J20" s="4" t="s">
        <v>660</v>
      </c>
      <c r="K20" s="4" t="s">
        <v>660</v>
      </c>
      <c r="N20" s="27"/>
      <c r="O20" s="27"/>
      <c r="P20" s="27"/>
    </row>
    <row r="21" spans="1:18" x14ac:dyDescent="0.35">
      <c r="A21" s="4" t="s">
        <v>377</v>
      </c>
      <c r="B21" s="29">
        <v>754596</v>
      </c>
      <c r="C21" s="4" t="s">
        <v>615</v>
      </c>
      <c r="D21" s="4" t="s">
        <v>615</v>
      </c>
      <c r="E21" s="4" t="s">
        <v>615</v>
      </c>
      <c r="F21" s="4" t="s">
        <v>615</v>
      </c>
      <c r="G21" s="4" t="s">
        <v>615</v>
      </c>
      <c r="H21" s="4" t="s">
        <v>615</v>
      </c>
      <c r="I21" s="4" t="s">
        <v>615</v>
      </c>
      <c r="J21" s="4" t="s">
        <v>615</v>
      </c>
      <c r="K21" s="4" t="s">
        <v>615</v>
      </c>
      <c r="N21" s="27"/>
      <c r="P21" s="27"/>
      <c r="Q21" s="27"/>
    </row>
    <row r="22" spans="1:18" x14ac:dyDescent="0.35">
      <c r="A22" s="4" t="s">
        <v>378</v>
      </c>
      <c r="B22" s="29">
        <v>488580</v>
      </c>
      <c r="C22" s="4" t="s">
        <v>661</v>
      </c>
      <c r="D22" s="4" t="s">
        <v>618</v>
      </c>
      <c r="E22" s="4" t="s">
        <v>662</v>
      </c>
      <c r="F22" s="4" t="s">
        <v>618</v>
      </c>
      <c r="G22" s="4" t="s">
        <v>667</v>
      </c>
      <c r="H22" s="4" t="s">
        <v>618</v>
      </c>
      <c r="I22" s="4" t="s">
        <v>662</v>
      </c>
      <c r="J22" s="4" t="s">
        <v>616</v>
      </c>
      <c r="K22" s="4" t="s">
        <v>629</v>
      </c>
    </row>
    <row r="23" spans="1:18" x14ac:dyDescent="0.35">
      <c r="A23" s="4" t="s">
        <v>379</v>
      </c>
      <c r="B23" s="29">
        <v>425666</v>
      </c>
      <c r="C23" s="4" t="s">
        <v>636</v>
      </c>
      <c r="D23" s="4" t="s">
        <v>636</v>
      </c>
      <c r="E23" s="4" t="s">
        <v>663</v>
      </c>
      <c r="F23" s="4" t="s">
        <v>636</v>
      </c>
      <c r="G23" s="4" t="s">
        <v>636</v>
      </c>
      <c r="H23" s="4" t="s">
        <v>636</v>
      </c>
      <c r="I23" s="4" t="s">
        <v>663</v>
      </c>
      <c r="J23" s="4" t="s">
        <v>668</v>
      </c>
      <c r="K23" s="4" t="s">
        <v>669</v>
      </c>
      <c r="P23" s="27"/>
      <c r="Q23" s="27"/>
      <c r="R23" s="27"/>
    </row>
    <row r="24" spans="1:18" x14ac:dyDescent="0.35">
      <c r="A24" s="4" t="s">
        <v>380</v>
      </c>
      <c r="B24" s="29">
        <v>398123</v>
      </c>
      <c r="C24" s="4" t="s">
        <v>640</v>
      </c>
      <c r="D24" s="4" t="s">
        <v>664</v>
      </c>
      <c r="E24" s="4" t="s">
        <v>665</v>
      </c>
      <c r="F24" s="4" t="s">
        <v>633</v>
      </c>
      <c r="G24" s="4" t="s">
        <v>633</v>
      </c>
      <c r="H24" s="4" t="s">
        <v>633</v>
      </c>
      <c r="I24" s="4" t="s">
        <v>645</v>
      </c>
      <c r="J24" s="4" t="s">
        <v>645</v>
      </c>
      <c r="K24" s="4" t="s">
        <v>670</v>
      </c>
      <c r="O24" s="27"/>
      <c r="Q24" s="27"/>
      <c r="R24" s="27"/>
    </row>
    <row r="25" spans="1:18" x14ac:dyDescent="0.35">
      <c r="A25" s="353" t="s">
        <v>384</v>
      </c>
      <c r="B25" s="353" t="s">
        <v>9</v>
      </c>
      <c r="C25" s="344" t="s">
        <v>77</v>
      </c>
      <c r="D25" s="344"/>
      <c r="E25" s="344"/>
      <c r="F25" s="344" t="s">
        <v>49</v>
      </c>
      <c r="G25" s="344"/>
      <c r="H25" s="344"/>
      <c r="I25" s="344" t="s">
        <v>48</v>
      </c>
      <c r="J25" s="344"/>
      <c r="K25" s="344"/>
      <c r="O25" s="27"/>
      <c r="P25" s="27"/>
      <c r="Q25" s="27"/>
      <c r="R25" s="27"/>
    </row>
    <row r="26" spans="1:18" x14ac:dyDescent="0.35">
      <c r="A26" s="353"/>
      <c r="B26" s="353"/>
      <c r="C26" s="65" t="s">
        <v>9</v>
      </c>
      <c r="D26" s="65" t="s">
        <v>46</v>
      </c>
      <c r="E26" s="26" t="s">
        <v>47</v>
      </c>
      <c r="F26" s="65" t="s">
        <v>9</v>
      </c>
      <c r="G26" s="65" t="s">
        <v>46</v>
      </c>
      <c r="H26" s="65" t="s">
        <v>47</v>
      </c>
      <c r="I26" s="65" t="s">
        <v>9</v>
      </c>
      <c r="J26" s="65" t="s">
        <v>46</v>
      </c>
      <c r="K26" s="65" t="s">
        <v>47</v>
      </c>
      <c r="O26" s="27"/>
      <c r="P26" s="27"/>
      <c r="Q26" s="27"/>
      <c r="R26" s="27"/>
    </row>
    <row r="27" spans="1:18" x14ac:dyDescent="0.35">
      <c r="A27" s="4" t="s">
        <v>9</v>
      </c>
      <c r="B27" s="37">
        <v>24970</v>
      </c>
      <c r="C27" s="95">
        <v>68950</v>
      </c>
      <c r="D27" s="95">
        <v>83162</v>
      </c>
      <c r="E27" s="95">
        <v>51287</v>
      </c>
      <c r="F27" s="95">
        <v>131096</v>
      </c>
      <c r="G27" s="95">
        <v>151955</v>
      </c>
      <c r="H27" s="95">
        <v>100531</v>
      </c>
      <c r="I27" s="95">
        <v>39378</v>
      </c>
      <c r="J27" s="95">
        <v>46793</v>
      </c>
      <c r="K27" s="95">
        <v>30845</v>
      </c>
      <c r="O27" s="27"/>
      <c r="P27" s="27"/>
      <c r="Q27" s="27"/>
      <c r="R27" s="27"/>
    </row>
    <row r="28" spans="1:18" x14ac:dyDescent="0.35">
      <c r="A28" s="4" t="s">
        <v>376</v>
      </c>
      <c r="B28" s="29">
        <v>639129</v>
      </c>
      <c r="C28" s="95">
        <v>17146</v>
      </c>
      <c r="D28" s="95">
        <v>16897</v>
      </c>
      <c r="E28" s="95">
        <v>17336</v>
      </c>
      <c r="F28" s="95">
        <v>16813</v>
      </c>
      <c r="G28" s="95">
        <v>16443</v>
      </c>
      <c r="H28" s="95">
        <v>17047</v>
      </c>
      <c r="I28" s="95">
        <v>17237</v>
      </c>
      <c r="J28" s="95">
        <v>17005</v>
      </c>
      <c r="K28" s="95">
        <v>17423</v>
      </c>
    </row>
    <row r="29" spans="1:18" x14ac:dyDescent="0.35">
      <c r="A29" s="4" t="s">
        <v>377</v>
      </c>
      <c r="B29" s="29">
        <v>754596</v>
      </c>
      <c r="C29" s="95">
        <v>25988</v>
      </c>
      <c r="D29" s="95">
        <v>25997</v>
      </c>
      <c r="E29" s="95">
        <v>25981</v>
      </c>
      <c r="F29" s="95">
        <v>26123</v>
      </c>
      <c r="G29" s="95">
        <v>26108</v>
      </c>
      <c r="H29" s="95">
        <v>26132</v>
      </c>
      <c r="I29" s="95">
        <v>25970</v>
      </c>
      <c r="J29" s="95">
        <v>25985</v>
      </c>
      <c r="K29" s="95">
        <v>25958</v>
      </c>
    </row>
    <row r="30" spans="1:18" x14ac:dyDescent="0.35">
      <c r="A30" s="4" t="s">
        <v>378</v>
      </c>
      <c r="B30" s="29">
        <v>488580</v>
      </c>
      <c r="C30" s="95">
        <v>36872</v>
      </c>
      <c r="D30" s="95">
        <v>37756</v>
      </c>
      <c r="E30" s="95">
        <v>35706</v>
      </c>
      <c r="F30" s="95">
        <v>37711</v>
      </c>
      <c r="G30" s="95">
        <v>38304</v>
      </c>
      <c r="H30" s="95">
        <v>37070</v>
      </c>
      <c r="I30" s="95">
        <v>36546</v>
      </c>
      <c r="J30" s="95">
        <v>37567</v>
      </c>
      <c r="K30" s="95">
        <v>35087</v>
      </c>
    </row>
    <row r="31" spans="1:18" x14ac:dyDescent="0.35">
      <c r="A31" s="4" t="s">
        <v>379</v>
      </c>
      <c r="B31" s="29">
        <v>425666</v>
      </c>
      <c r="C31" s="95">
        <v>69699</v>
      </c>
      <c r="D31" s="95">
        <v>69999</v>
      </c>
      <c r="E31" s="95">
        <v>68812</v>
      </c>
      <c r="F31" s="95">
        <v>70424</v>
      </c>
      <c r="G31" s="95">
        <v>71483</v>
      </c>
      <c r="H31" s="95">
        <v>67957</v>
      </c>
      <c r="I31" s="95">
        <v>68889</v>
      </c>
      <c r="J31" s="95">
        <v>68550</v>
      </c>
      <c r="K31" s="95">
        <v>70248</v>
      </c>
    </row>
    <row r="32" spans="1:18" x14ac:dyDescent="0.35">
      <c r="A32" s="4" t="s">
        <v>380</v>
      </c>
      <c r="B32" s="29">
        <v>398123</v>
      </c>
      <c r="C32" s="95">
        <v>272111</v>
      </c>
      <c r="D32" s="95">
        <v>271671</v>
      </c>
      <c r="E32" s="95">
        <v>273274</v>
      </c>
      <c r="F32" s="95">
        <v>312981</v>
      </c>
      <c r="G32" s="95">
        <v>311303</v>
      </c>
      <c r="H32" s="95">
        <v>317183</v>
      </c>
      <c r="I32" s="95">
        <v>170991</v>
      </c>
      <c r="J32" s="95">
        <v>178599</v>
      </c>
      <c r="K32" s="95">
        <v>147822</v>
      </c>
    </row>
    <row r="33" spans="1:2" x14ac:dyDescent="0.35">
      <c r="A33" s="31"/>
      <c r="B33" s="31"/>
    </row>
  </sheetData>
  <mergeCells count="27">
    <mergeCell ref="C17:E17"/>
    <mergeCell ref="F17:H17"/>
    <mergeCell ref="A25:A26"/>
    <mergeCell ref="B25:B26"/>
    <mergeCell ref="C25:E25"/>
    <mergeCell ref="F25:H25"/>
    <mergeCell ref="I25:K25"/>
    <mergeCell ref="I17:K17"/>
    <mergeCell ref="E4:E5"/>
    <mergeCell ref="F4:F5"/>
    <mergeCell ref="G4:G5"/>
    <mergeCell ref="H4:H5"/>
    <mergeCell ref="I4:I5"/>
    <mergeCell ref="J4:J5"/>
    <mergeCell ref="K4:K5"/>
    <mergeCell ref="A15:I16"/>
    <mergeCell ref="A7:K7"/>
    <mergeCell ref="B3:B5"/>
    <mergeCell ref="C4:C5"/>
    <mergeCell ref="D4:D5"/>
    <mergeCell ref="A17:A18"/>
    <mergeCell ref="B17:B18"/>
    <mergeCell ref="A1:I2"/>
    <mergeCell ref="A3:A5"/>
    <mergeCell ref="C3:E3"/>
    <mergeCell ref="F3:H3"/>
    <mergeCell ref="I3:K3"/>
  </mergeCells>
  <pageMargins left="0.7" right="0.7" top="0.75" bottom="0.75" header="0.3" footer="0.3"/>
  <pageSetup scale="97" orientation="landscape" r:id="rId1"/>
  <ignoredErrors>
    <ignoredError sqref="C19:K2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5.453125" style="1" customWidth="1"/>
    <col min="2" max="2" width="14.453125" style="1" customWidth="1"/>
    <col min="3" max="7" width="10.81640625" style="1" customWidth="1"/>
    <col min="8" max="8" width="13.54296875" style="1" bestFit="1" customWidth="1"/>
    <col min="9" max="9" width="15" style="1" bestFit="1" customWidth="1"/>
    <col min="10" max="16384" width="9.1796875" style="1"/>
  </cols>
  <sheetData>
    <row r="1" spans="1:14" s="238" customFormat="1" x14ac:dyDescent="0.35">
      <c r="A1" s="241" t="s">
        <v>597</v>
      </c>
    </row>
    <row r="2" spans="1:14" ht="30" customHeight="1" x14ac:dyDescent="0.35">
      <c r="A2" s="356"/>
      <c r="B2" s="357" t="s">
        <v>520</v>
      </c>
      <c r="C2" s="357" t="s">
        <v>75</v>
      </c>
      <c r="D2" s="357"/>
      <c r="E2" s="357"/>
      <c r="F2" s="357" t="s">
        <v>76</v>
      </c>
      <c r="G2" s="357"/>
      <c r="H2" s="354" t="s">
        <v>541</v>
      </c>
      <c r="I2" s="354" t="s">
        <v>542</v>
      </c>
    </row>
    <row r="3" spans="1:14" ht="15" customHeight="1" x14ac:dyDescent="0.35">
      <c r="A3" s="356"/>
      <c r="B3" s="357"/>
      <c r="C3" s="357"/>
      <c r="D3" s="357"/>
      <c r="E3" s="357"/>
      <c r="F3" s="357"/>
      <c r="G3" s="357"/>
      <c r="H3" s="354"/>
      <c r="I3" s="354"/>
    </row>
    <row r="4" spans="1:14" x14ac:dyDescent="0.35">
      <c r="A4" s="356"/>
      <c r="B4" s="357"/>
      <c r="C4" s="86" t="s">
        <v>9</v>
      </c>
      <c r="D4" s="86" t="s">
        <v>46</v>
      </c>
      <c r="E4" s="86" t="s">
        <v>47</v>
      </c>
      <c r="F4" s="87" t="s">
        <v>49</v>
      </c>
      <c r="G4" s="87" t="s">
        <v>48</v>
      </c>
      <c r="H4" s="354"/>
      <c r="I4" s="354"/>
    </row>
    <row r="5" spans="1:14" x14ac:dyDescent="0.35">
      <c r="A5" s="88" t="s">
        <v>404</v>
      </c>
      <c r="B5" s="89"/>
      <c r="C5" s="49">
        <v>3495825</v>
      </c>
      <c r="D5" s="49">
        <v>1692395</v>
      </c>
      <c r="E5" s="49">
        <v>1803429</v>
      </c>
      <c r="F5" s="49">
        <v>1171723</v>
      </c>
      <c r="G5" s="49">
        <v>2324102</v>
      </c>
      <c r="H5" s="49">
        <v>891741</v>
      </c>
      <c r="I5" s="49">
        <v>2604083</v>
      </c>
      <c r="K5" s="27"/>
      <c r="M5" s="73"/>
    </row>
    <row r="6" spans="1:14" ht="8.25" customHeight="1" x14ac:dyDescent="0.35">
      <c r="A6" s="90"/>
      <c r="B6" s="90"/>
      <c r="C6" s="91"/>
      <c r="D6" s="91"/>
      <c r="E6" s="91"/>
      <c r="F6" s="91"/>
      <c r="G6" s="91"/>
      <c r="H6" s="91"/>
      <c r="I6" s="91"/>
    </row>
    <row r="7" spans="1:14" x14ac:dyDescent="0.35">
      <c r="A7" s="355" t="s">
        <v>15</v>
      </c>
      <c r="B7" s="92" t="s">
        <v>246</v>
      </c>
      <c r="C7" s="49">
        <v>852018</v>
      </c>
      <c r="D7" s="49">
        <v>476197</v>
      </c>
      <c r="E7" s="49">
        <v>375821</v>
      </c>
      <c r="F7" s="49">
        <v>280042</v>
      </c>
      <c r="G7" s="49">
        <v>571976</v>
      </c>
      <c r="H7" s="49">
        <v>196410</v>
      </c>
      <c r="I7" s="49">
        <v>655608</v>
      </c>
      <c r="K7" s="27"/>
      <c r="L7" s="73"/>
      <c r="N7" s="73"/>
    </row>
    <row r="8" spans="1:14" x14ac:dyDescent="0.35">
      <c r="A8" s="355"/>
      <c r="B8" s="92" t="s">
        <v>521</v>
      </c>
      <c r="C8" s="49">
        <v>1555238</v>
      </c>
      <c r="D8" s="49">
        <v>859099</v>
      </c>
      <c r="E8" s="49">
        <v>696139</v>
      </c>
      <c r="F8" s="49">
        <v>561477</v>
      </c>
      <c r="G8" s="49">
        <v>993761</v>
      </c>
      <c r="H8" s="49">
        <v>380126</v>
      </c>
      <c r="I8" s="49">
        <v>1175112</v>
      </c>
      <c r="K8" s="27"/>
      <c r="L8" s="73"/>
    </row>
    <row r="9" spans="1:14" x14ac:dyDescent="0.35">
      <c r="A9" s="355" t="s">
        <v>16</v>
      </c>
      <c r="B9" s="92" t="s">
        <v>246</v>
      </c>
      <c r="C9" s="49">
        <v>254880</v>
      </c>
      <c r="D9" s="49">
        <v>121270</v>
      </c>
      <c r="E9" s="49">
        <v>133610</v>
      </c>
      <c r="F9" s="49">
        <v>77145</v>
      </c>
      <c r="G9" s="49">
        <v>177735</v>
      </c>
      <c r="H9" s="49">
        <v>93107</v>
      </c>
      <c r="I9" s="49">
        <v>161773</v>
      </c>
    </row>
    <row r="10" spans="1:14" x14ac:dyDescent="0.35">
      <c r="A10" s="355"/>
      <c r="B10" s="92" t="s">
        <v>521</v>
      </c>
      <c r="C10" s="1">
        <v>408701</v>
      </c>
      <c r="D10" s="49">
        <v>174706</v>
      </c>
      <c r="E10" s="49">
        <v>233995</v>
      </c>
      <c r="F10" s="49">
        <v>473582</v>
      </c>
      <c r="G10" s="49">
        <v>1058304</v>
      </c>
      <c r="H10" s="49">
        <v>159528</v>
      </c>
      <c r="I10" s="49">
        <v>249173</v>
      </c>
      <c r="K10" s="27"/>
    </row>
    <row r="11" spans="1:14" x14ac:dyDescent="0.35">
      <c r="A11" s="355" t="s">
        <v>121</v>
      </c>
      <c r="B11" s="92" t="s">
        <v>246</v>
      </c>
      <c r="C11" s="49">
        <v>1266810</v>
      </c>
      <c r="D11" s="49">
        <v>579428</v>
      </c>
      <c r="E11" s="49">
        <v>687382</v>
      </c>
      <c r="F11" s="49">
        <v>398212</v>
      </c>
      <c r="G11" s="49">
        <v>868598</v>
      </c>
      <c r="H11" s="49">
        <v>229994</v>
      </c>
      <c r="I11" s="49">
        <v>1036816</v>
      </c>
    </row>
    <row r="12" spans="1:14" x14ac:dyDescent="0.35">
      <c r="A12" s="355"/>
      <c r="B12" s="92" t="s">
        <v>521</v>
      </c>
      <c r="C12" s="49">
        <v>1531886</v>
      </c>
      <c r="D12" s="49">
        <v>658591</v>
      </c>
      <c r="E12" s="49">
        <v>873295</v>
      </c>
      <c r="F12" s="49">
        <v>473582</v>
      </c>
      <c r="G12" s="49">
        <v>1058304</v>
      </c>
      <c r="H12" s="49">
        <v>352088</v>
      </c>
      <c r="I12" s="49">
        <v>1179798</v>
      </c>
    </row>
    <row r="13" spans="1:14" ht="6.75" customHeight="1" x14ac:dyDescent="0.35">
      <c r="A13" s="93"/>
      <c r="B13" s="93"/>
      <c r="C13" s="93"/>
      <c r="D13" s="93"/>
      <c r="E13" s="93"/>
      <c r="F13" s="93"/>
      <c r="G13" s="93"/>
      <c r="H13" s="93"/>
      <c r="I13" s="93"/>
    </row>
    <row r="16" spans="1:14" x14ac:dyDescent="0.35">
      <c r="F16" s="56"/>
    </row>
    <row r="17" spans="2:10" x14ac:dyDescent="0.35">
      <c r="C17" s="56"/>
    </row>
    <row r="19" spans="2:10" x14ac:dyDescent="0.35">
      <c r="C19" s="56"/>
    </row>
    <row r="27" spans="2:10" x14ac:dyDescent="0.35">
      <c r="B27" s="27"/>
      <c r="C27" s="27"/>
      <c r="D27" s="27"/>
      <c r="E27" s="27"/>
      <c r="F27" s="27"/>
      <c r="G27" s="27"/>
      <c r="H27" s="27"/>
    </row>
    <row r="28" spans="2:10" x14ac:dyDescent="0.35">
      <c r="B28" s="27"/>
      <c r="C28" s="27"/>
      <c r="D28" s="27"/>
      <c r="E28" s="27"/>
      <c r="F28" s="27"/>
      <c r="G28" s="27"/>
      <c r="H28" s="27"/>
    </row>
    <row r="29" spans="2:10" x14ac:dyDescent="0.35">
      <c r="B29" s="27"/>
      <c r="C29" s="27"/>
      <c r="D29" s="27"/>
      <c r="E29" s="27"/>
      <c r="F29" s="27"/>
      <c r="G29" s="27"/>
      <c r="H29" s="27"/>
      <c r="J29" s="27"/>
    </row>
    <row r="30" spans="2:10" x14ac:dyDescent="0.35">
      <c r="B30" s="27"/>
      <c r="C30" s="27"/>
      <c r="D30" s="27"/>
      <c r="E30" s="27"/>
      <c r="F30" s="27"/>
      <c r="G30" s="27"/>
      <c r="H30" s="27"/>
      <c r="J30" s="27"/>
    </row>
    <row r="31" spans="2:10" x14ac:dyDescent="0.35">
      <c r="B31" s="27"/>
      <c r="C31" s="27"/>
      <c r="D31" s="27"/>
      <c r="E31" s="27"/>
      <c r="F31" s="27"/>
      <c r="G31" s="27"/>
      <c r="H31" s="27"/>
      <c r="J31" s="27"/>
    </row>
    <row r="33" spans="2:11" x14ac:dyDescent="0.35">
      <c r="J33" s="27"/>
    </row>
    <row r="36" spans="2:11" x14ac:dyDescent="0.35">
      <c r="K36" s="27"/>
    </row>
    <row r="37" spans="2:11" x14ac:dyDescent="0.35">
      <c r="B37" s="27"/>
      <c r="C37" s="27"/>
      <c r="D37" s="27"/>
      <c r="E37" s="27"/>
      <c r="F37" s="27"/>
      <c r="G37" s="27"/>
      <c r="H37" s="27"/>
      <c r="K37" s="27"/>
    </row>
    <row r="38" spans="2:11" x14ac:dyDescent="0.35">
      <c r="B38" s="27"/>
      <c r="C38" s="27"/>
      <c r="D38" s="27"/>
      <c r="E38" s="27"/>
      <c r="F38" s="27"/>
      <c r="G38" s="27"/>
      <c r="H38" s="27"/>
      <c r="K38" s="27"/>
    </row>
    <row r="39" spans="2:11" x14ac:dyDescent="0.35">
      <c r="B39" s="27"/>
      <c r="C39" s="27"/>
      <c r="D39" s="27"/>
      <c r="E39" s="27"/>
      <c r="F39" s="27"/>
      <c r="G39" s="27"/>
      <c r="H39" s="27"/>
      <c r="K39" s="27"/>
    </row>
    <row r="41" spans="2:11" x14ac:dyDescent="0.35">
      <c r="B41" s="27"/>
      <c r="C41" s="27"/>
      <c r="D41" s="27"/>
      <c r="E41" s="27"/>
      <c r="F41" s="27"/>
      <c r="G41" s="27"/>
      <c r="H41" s="27"/>
      <c r="K41" s="27"/>
    </row>
  </sheetData>
  <mergeCells count="9">
    <mergeCell ref="H2:H4"/>
    <mergeCell ref="I2:I4"/>
    <mergeCell ref="A7:A8"/>
    <mergeCell ref="A9:A10"/>
    <mergeCell ref="A11:A12"/>
    <mergeCell ref="A2:A4"/>
    <mergeCell ref="B2:B4"/>
    <mergeCell ref="C2:E3"/>
    <mergeCell ref="F2:G3"/>
  </mergeCells>
  <pageMargins left="0.7" right="0.7" top="0.75" bottom="0.75" header="0.3" footer="0.3"/>
  <pageSetup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8"/>
  <sheetViews>
    <sheetView view="pageBreakPreview" zoomScale="90" zoomScaleNormal="106" zoomScaleSheetLayoutView="90" workbookViewId="0">
      <selection activeCell="A7" sqref="A7"/>
    </sheetView>
  </sheetViews>
  <sheetFormatPr defaultColWidth="11.453125" defaultRowHeight="14.5" x14ac:dyDescent="0.35"/>
  <cols>
    <col min="1" max="1" width="19.54296875" style="85" customWidth="1"/>
    <col min="2" max="3" width="12.81640625" style="1" customWidth="1"/>
    <col min="4" max="8" width="13" style="1" customWidth="1"/>
    <col min="9" max="9" width="17.54296875" style="1" customWidth="1"/>
    <col min="10" max="16384" width="11.453125" style="1"/>
  </cols>
  <sheetData>
    <row r="1" spans="1:11" s="238" customFormat="1" ht="28.4" customHeight="1" x14ac:dyDescent="0.35">
      <c r="A1" s="358" t="s">
        <v>598</v>
      </c>
      <c r="B1" s="358"/>
      <c r="C1" s="358"/>
      <c r="D1" s="358"/>
      <c r="E1" s="358"/>
      <c r="F1" s="358"/>
      <c r="G1" s="358"/>
      <c r="H1" s="358"/>
      <c r="I1" s="358"/>
    </row>
    <row r="2" spans="1:11" ht="24" customHeight="1" x14ac:dyDescent="0.35">
      <c r="A2" s="360">
        <v>15</v>
      </c>
      <c r="B2" s="295" t="s">
        <v>9</v>
      </c>
      <c r="C2" s="359" t="s">
        <v>10</v>
      </c>
      <c r="D2" s="359"/>
      <c r="E2" s="359"/>
      <c r="F2" s="359"/>
      <c r="G2" s="295" t="s">
        <v>11</v>
      </c>
      <c r="H2" s="295" t="s">
        <v>381</v>
      </c>
      <c r="I2" s="295" t="s">
        <v>13</v>
      </c>
    </row>
    <row r="3" spans="1:11" ht="16.5" customHeight="1" x14ac:dyDescent="0.35">
      <c r="A3" s="360"/>
      <c r="B3" s="295"/>
      <c r="C3" s="295" t="s">
        <v>14</v>
      </c>
      <c r="D3" s="295" t="s">
        <v>15</v>
      </c>
      <c r="E3" s="295" t="s">
        <v>16</v>
      </c>
      <c r="F3" s="295" t="s">
        <v>17</v>
      </c>
      <c r="G3" s="295"/>
      <c r="H3" s="295"/>
      <c r="I3" s="295"/>
    </row>
    <row r="4" spans="1:11" x14ac:dyDescent="0.35">
      <c r="A4" s="360"/>
      <c r="B4" s="295"/>
      <c r="C4" s="295"/>
      <c r="D4" s="295"/>
      <c r="E4" s="295"/>
      <c r="F4" s="295"/>
      <c r="G4" s="295"/>
      <c r="H4" s="295"/>
      <c r="I4" s="295"/>
      <c r="K4" s="73"/>
    </row>
    <row r="5" spans="1:11" ht="26" x14ac:dyDescent="0.35">
      <c r="A5" s="76" t="s">
        <v>405</v>
      </c>
      <c r="B5" s="77">
        <v>3495825</v>
      </c>
      <c r="C5" s="78">
        <f>D5+E5</f>
        <v>1963939</v>
      </c>
      <c r="D5" s="77">
        <v>1555238</v>
      </c>
      <c r="E5" s="77">
        <v>408701</v>
      </c>
      <c r="F5" s="77">
        <v>1531886</v>
      </c>
      <c r="G5" s="79">
        <f>C5/B5*100</f>
        <v>56.179557043044205</v>
      </c>
      <c r="H5" s="79">
        <f>D5/B5*100</f>
        <v>44.48843978173965</v>
      </c>
      <c r="I5" s="79">
        <f>E5/C5*100</f>
        <v>20.810269565398926</v>
      </c>
    </row>
    <row r="6" spans="1:11" ht="8.25" customHeight="1" x14ac:dyDescent="0.35">
      <c r="A6" s="361"/>
      <c r="B6" s="362"/>
      <c r="C6" s="362"/>
      <c r="D6" s="362"/>
      <c r="E6" s="362"/>
      <c r="F6" s="362"/>
      <c r="G6" s="362"/>
      <c r="H6" s="362"/>
      <c r="I6" s="363"/>
    </row>
    <row r="7" spans="1:11" x14ac:dyDescent="0.35">
      <c r="A7" s="80" t="s">
        <v>118</v>
      </c>
      <c r="B7" s="77">
        <v>1134402</v>
      </c>
      <c r="C7" s="81">
        <f>D7+E7</f>
        <v>737934</v>
      </c>
      <c r="D7" s="77">
        <v>610378</v>
      </c>
      <c r="E7" s="77">
        <v>127556</v>
      </c>
      <c r="F7" s="77">
        <v>396469</v>
      </c>
      <c r="G7" s="79">
        <f t="shared" ref="G7:G43" si="0">C7/B7*100</f>
        <v>65.050484748792755</v>
      </c>
      <c r="H7" s="79">
        <f t="shared" ref="H7:I43" si="1">D7/B7*100</f>
        <v>53.80614632202694</v>
      </c>
      <c r="I7" s="79">
        <f t="shared" si="1"/>
        <v>17.285556702902969</v>
      </c>
      <c r="J7" s="27"/>
    </row>
    <row r="8" spans="1:11" x14ac:dyDescent="0.35">
      <c r="A8" s="80" t="s">
        <v>78</v>
      </c>
      <c r="B8" s="77">
        <v>1307538</v>
      </c>
      <c r="C8" s="81">
        <f t="shared" ref="C8:C37" si="2">D8+E8</f>
        <v>703458</v>
      </c>
      <c r="D8" s="77">
        <v>557893</v>
      </c>
      <c r="E8" s="77">
        <v>145565</v>
      </c>
      <c r="F8" s="77">
        <v>604081</v>
      </c>
      <c r="G8" s="79">
        <f t="shared" si="0"/>
        <v>53.800195481890391</v>
      </c>
      <c r="H8" s="79">
        <f t="shared" si="1"/>
        <v>42.667440640348502</v>
      </c>
      <c r="I8" s="79">
        <f t="shared" si="1"/>
        <v>20.692777678269351</v>
      </c>
      <c r="K8" s="73"/>
    </row>
    <row r="9" spans="1:11" x14ac:dyDescent="0.35">
      <c r="A9" s="80" t="s">
        <v>316</v>
      </c>
      <c r="B9" s="77">
        <v>566789</v>
      </c>
      <c r="C9" s="81">
        <f t="shared" si="2"/>
        <v>201918</v>
      </c>
      <c r="D9" s="77">
        <v>157252</v>
      </c>
      <c r="E9" s="77">
        <v>44666</v>
      </c>
      <c r="F9" s="77">
        <v>364871</v>
      </c>
      <c r="G9" s="79">
        <f t="shared" si="0"/>
        <v>35.624897448609623</v>
      </c>
      <c r="H9" s="79">
        <f t="shared" si="1"/>
        <v>27.744363422719921</v>
      </c>
      <c r="I9" s="79">
        <f>E9/C9*100</f>
        <v>22.120860943551342</v>
      </c>
    </row>
    <row r="10" spans="1:11" x14ac:dyDescent="0.35">
      <c r="A10" s="80" t="s">
        <v>79</v>
      </c>
      <c r="B10" s="77">
        <v>395055</v>
      </c>
      <c r="C10" s="81">
        <f t="shared" si="2"/>
        <v>246764</v>
      </c>
      <c r="D10" s="77">
        <v>172651</v>
      </c>
      <c r="E10" s="77">
        <v>74113</v>
      </c>
      <c r="F10" s="77">
        <v>148291</v>
      </c>
      <c r="G10" s="79">
        <f t="shared" si="0"/>
        <v>62.463201326397588</v>
      </c>
      <c r="H10" s="79">
        <f t="shared" si="1"/>
        <v>43.703028692207411</v>
      </c>
      <c r="I10" s="79">
        <f t="shared" si="1"/>
        <v>30.033959572709147</v>
      </c>
    </row>
    <row r="11" spans="1:11" x14ac:dyDescent="0.35">
      <c r="A11" s="80" t="s">
        <v>317</v>
      </c>
      <c r="B11" s="77">
        <v>92040</v>
      </c>
      <c r="C11" s="81">
        <f t="shared" si="2"/>
        <v>73866</v>
      </c>
      <c r="D11" s="77">
        <v>57064</v>
      </c>
      <c r="E11" s="77">
        <v>16802</v>
      </c>
      <c r="F11" s="77">
        <v>18174</v>
      </c>
      <c r="G11" s="79">
        <f t="shared" si="0"/>
        <v>80.254237288135585</v>
      </c>
      <c r="H11" s="79">
        <f t="shared" si="1"/>
        <v>61.99913081269014</v>
      </c>
      <c r="I11" s="79">
        <f t="shared" si="1"/>
        <v>22.746595185877126</v>
      </c>
    </row>
    <row r="12" spans="1:11" x14ac:dyDescent="0.35">
      <c r="A12" s="361"/>
      <c r="B12" s="362"/>
      <c r="C12" s="362"/>
      <c r="D12" s="362"/>
      <c r="E12" s="362"/>
      <c r="F12" s="362"/>
      <c r="G12" s="362"/>
      <c r="H12" s="362"/>
      <c r="I12" s="363"/>
    </row>
    <row r="13" spans="1:11" ht="26" x14ac:dyDescent="0.35">
      <c r="A13" s="76" t="s">
        <v>406</v>
      </c>
      <c r="B13" s="77">
        <v>1692395</v>
      </c>
      <c r="C13" s="82">
        <f t="shared" si="2"/>
        <v>1033805</v>
      </c>
      <c r="D13" s="77">
        <v>859099</v>
      </c>
      <c r="E13" s="77">
        <v>174706</v>
      </c>
      <c r="F13" s="77">
        <v>658591</v>
      </c>
      <c r="G13" s="79">
        <f t="shared" si="0"/>
        <v>61.085325825235834</v>
      </c>
      <c r="H13" s="79">
        <f t="shared" si="1"/>
        <v>50.762322034749573</v>
      </c>
      <c r="I13" s="79">
        <f t="shared" si="1"/>
        <v>16.899318536861401</v>
      </c>
    </row>
    <row r="14" spans="1:11" x14ac:dyDescent="0.35">
      <c r="A14" s="76"/>
      <c r="B14" s="4"/>
      <c r="C14" s="81"/>
      <c r="D14" s="81"/>
      <c r="E14" s="4"/>
      <c r="F14" s="4"/>
      <c r="G14" s="79"/>
      <c r="H14" s="79"/>
      <c r="I14" s="79"/>
    </row>
    <row r="15" spans="1:11" x14ac:dyDescent="0.35">
      <c r="A15" s="80" t="s">
        <v>118</v>
      </c>
      <c r="B15" s="77">
        <v>617604</v>
      </c>
      <c r="C15" s="81">
        <f t="shared" si="2"/>
        <v>417022</v>
      </c>
      <c r="D15" s="77">
        <v>354093</v>
      </c>
      <c r="E15" s="77">
        <v>62929</v>
      </c>
      <c r="F15" s="77">
        <v>200582</v>
      </c>
      <c r="G15" s="79">
        <f t="shared" si="0"/>
        <v>67.522554905732477</v>
      </c>
      <c r="H15" s="79">
        <f t="shared" si="1"/>
        <v>57.333339809975328</v>
      </c>
      <c r="I15" s="79">
        <f t="shared" si="1"/>
        <v>15.090091170250011</v>
      </c>
      <c r="K15" s="27"/>
    </row>
    <row r="16" spans="1:11" x14ac:dyDescent="0.35">
      <c r="A16" s="80" t="s">
        <v>78</v>
      </c>
      <c r="B16" s="77">
        <v>616763</v>
      </c>
      <c r="C16" s="81">
        <f t="shared" si="2"/>
        <v>371595</v>
      </c>
      <c r="D16" s="77">
        <v>309540</v>
      </c>
      <c r="E16" s="77">
        <v>62055</v>
      </c>
      <c r="F16" s="77">
        <v>245168</v>
      </c>
      <c r="G16" s="79">
        <f t="shared" si="0"/>
        <v>60.249236740855075</v>
      </c>
      <c r="H16" s="79">
        <f t="shared" si="1"/>
        <v>50.187835521910365</v>
      </c>
      <c r="I16" s="79">
        <f t="shared" si="1"/>
        <v>16.699632664594517</v>
      </c>
    </row>
    <row r="17" spans="1:9" x14ac:dyDescent="0.35">
      <c r="A17" s="80" t="s">
        <v>316</v>
      </c>
      <c r="B17" s="77">
        <v>243124</v>
      </c>
      <c r="C17" s="81">
        <f t="shared" si="2"/>
        <v>96126</v>
      </c>
      <c r="D17" s="77">
        <v>81109</v>
      </c>
      <c r="E17" s="77">
        <v>15017</v>
      </c>
      <c r="F17" s="77">
        <v>146998</v>
      </c>
      <c r="G17" s="79">
        <f t="shared" si="0"/>
        <v>39.537848998864774</v>
      </c>
      <c r="H17" s="79">
        <f t="shared" si="1"/>
        <v>33.361165495796385</v>
      </c>
      <c r="I17" s="79">
        <f t="shared" si="1"/>
        <v>15.622204190333521</v>
      </c>
    </row>
    <row r="18" spans="1:9" x14ac:dyDescent="0.35">
      <c r="A18" s="80" t="s">
        <v>79</v>
      </c>
      <c r="B18" s="77">
        <v>167424</v>
      </c>
      <c r="C18" s="81">
        <f t="shared" si="2"/>
        <v>111237</v>
      </c>
      <c r="D18" s="77">
        <v>84300</v>
      </c>
      <c r="E18" s="77">
        <v>26937</v>
      </c>
      <c r="F18" s="77">
        <v>56188</v>
      </c>
      <c r="G18" s="79">
        <f t="shared" si="0"/>
        <v>66.44029529816514</v>
      </c>
      <c r="H18" s="79">
        <f t="shared" si="1"/>
        <v>50.351204128440365</v>
      </c>
      <c r="I18" s="79">
        <f t="shared" si="1"/>
        <v>24.215863426737506</v>
      </c>
    </row>
    <row r="19" spans="1:9" x14ac:dyDescent="0.35">
      <c r="A19" s="80" t="s">
        <v>317</v>
      </c>
      <c r="B19" s="77">
        <v>47480</v>
      </c>
      <c r="C19" s="81">
        <f t="shared" si="2"/>
        <v>37825</v>
      </c>
      <c r="D19" s="77">
        <v>30057</v>
      </c>
      <c r="E19" s="77">
        <v>7768</v>
      </c>
      <c r="F19" s="77">
        <v>9655</v>
      </c>
      <c r="G19" s="79">
        <f t="shared" si="0"/>
        <v>79.665122156697549</v>
      </c>
      <c r="H19" s="79">
        <f t="shared" si="1"/>
        <v>63.304549283909019</v>
      </c>
      <c r="I19" s="79">
        <f t="shared" si="1"/>
        <v>20.536682088565765</v>
      </c>
    </row>
    <row r="20" spans="1:9" ht="6.75" customHeight="1" x14ac:dyDescent="0.35">
      <c r="A20" s="361"/>
      <c r="B20" s="362"/>
      <c r="C20" s="362"/>
      <c r="D20" s="362"/>
      <c r="E20" s="362"/>
      <c r="F20" s="362"/>
      <c r="G20" s="362"/>
      <c r="H20" s="362"/>
      <c r="I20" s="363"/>
    </row>
    <row r="21" spans="1:9" ht="26" x14ac:dyDescent="0.35">
      <c r="A21" s="76" t="s">
        <v>407</v>
      </c>
      <c r="B21" s="77">
        <v>1803429</v>
      </c>
      <c r="C21" s="82">
        <f t="shared" si="2"/>
        <v>930134</v>
      </c>
      <c r="D21" s="77">
        <v>696139</v>
      </c>
      <c r="E21" s="77">
        <v>233995</v>
      </c>
      <c r="F21" s="77">
        <v>873295</v>
      </c>
      <c r="G21" s="79">
        <f t="shared" si="0"/>
        <v>51.575859099526511</v>
      </c>
      <c r="H21" s="79">
        <f t="shared" si="1"/>
        <v>38.600854261520688</v>
      </c>
      <c r="I21" s="79">
        <f t="shared" si="1"/>
        <v>25.157127897700761</v>
      </c>
    </row>
    <row r="22" spans="1:9" x14ac:dyDescent="0.35">
      <c r="A22" s="76"/>
      <c r="B22" s="4"/>
      <c r="C22" s="81"/>
      <c r="D22" s="4"/>
      <c r="E22" s="4"/>
      <c r="F22" s="4"/>
      <c r="G22" s="79"/>
      <c r="H22" s="79"/>
      <c r="I22" s="79"/>
    </row>
    <row r="23" spans="1:9" x14ac:dyDescent="0.35">
      <c r="A23" s="80" t="s">
        <v>118</v>
      </c>
      <c r="B23" s="77">
        <v>516799</v>
      </c>
      <c r="C23" s="81">
        <f t="shared" si="2"/>
        <v>320912</v>
      </c>
      <c r="D23" s="77">
        <v>256285</v>
      </c>
      <c r="E23" s="77">
        <v>64627</v>
      </c>
      <c r="F23" s="77">
        <v>195886</v>
      </c>
      <c r="G23" s="79">
        <f t="shared" si="0"/>
        <v>62.096095387181471</v>
      </c>
      <c r="H23" s="79">
        <f t="shared" si="1"/>
        <v>49.590846731514574</v>
      </c>
      <c r="I23" s="79">
        <f t="shared" si="1"/>
        <v>20.138542653437703</v>
      </c>
    </row>
    <row r="24" spans="1:9" x14ac:dyDescent="0.35">
      <c r="A24" s="80" t="s">
        <v>78</v>
      </c>
      <c r="B24" s="77">
        <v>690775</v>
      </c>
      <c r="C24" s="81">
        <f t="shared" si="2"/>
        <v>331863</v>
      </c>
      <c r="D24" s="77">
        <v>248353</v>
      </c>
      <c r="E24" s="77">
        <v>83510</v>
      </c>
      <c r="F24" s="77">
        <v>358913</v>
      </c>
      <c r="G24" s="79">
        <f t="shared" si="0"/>
        <v>48.042126596938225</v>
      </c>
      <c r="H24" s="79">
        <f t="shared" si="1"/>
        <v>35.952806630234157</v>
      </c>
      <c r="I24" s="79">
        <f t="shared" si="1"/>
        <v>25.163998396928854</v>
      </c>
    </row>
    <row r="25" spans="1:9" x14ac:dyDescent="0.35">
      <c r="A25" s="80" t="s">
        <v>316</v>
      </c>
      <c r="B25" s="77">
        <v>323665</v>
      </c>
      <c r="C25" s="81">
        <f t="shared" si="2"/>
        <v>105791</v>
      </c>
      <c r="D25" s="77">
        <v>76143</v>
      </c>
      <c r="E25" s="77">
        <v>29648</v>
      </c>
      <c r="F25" s="77">
        <v>217873</v>
      </c>
      <c r="G25" s="79">
        <f t="shared" si="0"/>
        <v>32.685338235521293</v>
      </c>
      <c r="H25" s="79">
        <f t="shared" si="1"/>
        <v>23.52524987255341</v>
      </c>
      <c r="I25" s="79">
        <f t="shared" si="1"/>
        <v>28.025068295034551</v>
      </c>
    </row>
    <row r="26" spans="1:9" x14ac:dyDescent="0.35">
      <c r="A26" s="80" t="s">
        <v>79</v>
      </c>
      <c r="B26" s="77">
        <v>227631</v>
      </c>
      <c r="C26" s="81">
        <f t="shared" si="2"/>
        <v>135527</v>
      </c>
      <c r="D26" s="77">
        <v>88351</v>
      </c>
      <c r="E26" s="77">
        <v>47176</v>
      </c>
      <c r="F26" s="77">
        <v>92104</v>
      </c>
      <c r="G26" s="79">
        <f t="shared" si="0"/>
        <v>59.538024258558806</v>
      </c>
      <c r="H26" s="79">
        <f t="shared" si="1"/>
        <v>38.81325478515668</v>
      </c>
      <c r="I26" s="79">
        <f>E26/C26*100</f>
        <v>34.809299991883535</v>
      </c>
    </row>
    <row r="27" spans="1:9" x14ac:dyDescent="0.35">
      <c r="A27" s="80" t="s">
        <v>317</v>
      </c>
      <c r="B27" s="77">
        <v>44560</v>
      </c>
      <c r="C27" s="81">
        <f t="shared" si="2"/>
        <v>36041</v>
      </c>
      <c r="D27" s="77">
        <v>27007</v>
      </c>
      <c r="E27" s="77">
        <v>9034</v>
      </c>
      <c r="F27" s="77">
        <v>8519</v>
      </c>
      <c r="G27" s="79">
        <f t="shared" si="0"/>
        <v>80.881956912028727</v>
      </c>
      <c r="H27" s="79">
        <f t="shared" si="1"/>
        <v>60.608168761220824</v>
      </c>
      <c r="I27" s="79">
        <f>E27/C27*100</f>
        <v>25.065897172664464</v>
      </c>
    </row>
    <row r="28" spans="1:9" ht="8.15" customHeight="1" x14ac:dyDescent="0.35">
      <c r="A28" s="364"/>
      <c r="B28" s="365"/>
      <c r="C28" s="365"/>
      <c r="D28" s="365"/>
      <c r="E28" s="365"/>
      <c r="F28" s="365"/>
      <c r="G28" s="365"/>
      <c r="H28" s="365"/>
      <c r="I28" s="366"/>
    </row>
    <row r="29" spans="1:9" ht="26" x14ac:dyDescent="0.35">
      <c r="A29" s="76" t="s">
        <v>408</v>
      </c>
      <c r="B29" s="77">
        <v>1171723</v>
      </c>
      <c r="C29" s="82">
        <f t="shared" si="2"/>
        <v>698141</v>
      </c>
      <c r="D29" s="77">
        <v>561477</v>
      </c>
      <c r="E29" s="77">
        <v>136664</v>
      </c>
      <c r="F29" s="77">
        <v>473582</v>
      </c>
      <c r="G29" s="79">
        <f t="shared" si="0"/>
        <v>59.582426904652372</v>
      </c>
      <c r="H29" s="79">
        <f t="shared" si="1"/>
        <v>47.91891940330607</v>
      </c>
      <c r="I29" s="79">
        <f t="shared" si="1"/>
        <v>19.575415281440282</v>
      </c>
    </row>
    <row r="30" spans="1:9" x14ac:dyDescent="0.35">
      <c r="A30" s="76"/>
      <c r="B30" s="4"/>
      <c r="C30" s="81"/>
      <c r="D30" s="4"/>
      <c r="E30" s="4"/>
      <c r="F30" s="4"/>
      <c r="G30" s="79"/>
      <c r="H30" s="79"/>
      <c r="I30" s="79"/>
    </row>
    <row r="31" spans="1:9" x14ac:dyDescent="0.35">
      <c r="A31" s="80" t="s">
        <v>118</v>
      </c>
      <c r="B31" s="77">
        <v>238822</v>
      </c>
      <c r="C31" s="81">
        <f t="shared" si="2"/>
        <v>168810</v>
      </c>
      <c r="D31" s="77">
        <v>142681</v>
      </c>
      <c r="E31" s="77">
        <v>26129</v>
      </c>
      <c r="F31" s="77">
        <v>70012</v>
      </c>
      <c r="G31" s="79">
        <f t="shared" si="0"/>
        <v>70.684442806776588</v>
      </c>
      <c r="H31" s="79">
        <f t="shared" si="1"/>
        <v>59.743658456926077</v>
      </c>
      <c r="I31" s="79">
        <f t="shared" si="1"/>
        <v>15.478348439073514</v>
      </c>
    </row>
    <row r="32" spans="1:9" x14ac:dyDescent="0.35">
      <c r="A32" s="80" t="s">
        <v>78</v>
      </c>
      <c r="B32" s="77">
        <v>372371</v>
      </c>
      <c r="C32" s="81">
        <f t="shared" si="2"/>
        <v>220825</v>
      </c>
      <c r="D32" s="77">
        <v>187654</v>
      </c>
      <c r="E32" s="77">
        <v>33171</v>
      </c>
      <c r="F32" s="77">
        <v>151546</v>
      </c>
      <c r="G32" s="79">
        <f t="shared" si="0"/>
        <v>59.302416138743354</v>
      </c>
      <c r="H32" s="79">
        <f>D32/B32*100</f>
        <v>50.394364759876574</v>
      </c>
      <c r="I32" s="79">
        <f t="shared" si="1"/>
        <v>15.021397033850334</v>
      </c>
    </row>
    <row r="33" spans="1:9" x14ac:dyDescent="0.35">
      <c r="A33" s="80" t="s">
        <v>316</v>
      </c>
      <c r="B33" s="77">
        <v>234936</v>
      </c>
      <c r="C33" s="81">
        <f t="shared" si="2"/>
        <v>90892</v>
      </c>
      <c r="D33" s="77">
        <v>73891</v>
      </c>
      <c r="E33" s="77">
        <v>17001</v>
      </c>
      <c r="F33" s="77">
        <v>144044</v>
      </c>
      <c r="G33" s="79">
        <f t="shared" si="0"/>
        <v>38.687983110293864</v>
      </c>
      <c r="H33" s="79">
        <f t="shared" si="1"/>
        <v>31.451544250349034</v>
      </c>
      <c r="I33" s="79">
        <f t="shared" si="1"/>
        <v>18.704616467895967</v>
      </c>
    </row>
    <row r="34" spans="1:9" x14ac:dyDescent="0.35">
      <c r="A34" s="80" t="s">
        <v>79</v>
      </c>
      <c r="B34" s="77">
        <v>245283</v>
      </c>
      <c r="C34" s="81">
        <f t="shared" si="2"/>
        <v>151174</v>
      </c>
      <c r="D34" s="77">
        <v>106305</v>
      </c>
      <c r="E34" s="77">
        <v>44869</v>
      </c>
      <c r="F34" s="77">
        <v>94109</v>
      </c>
      <c r="G34" s="79">
        <f t="shared" si="0"/>
        <v>61.632481664037051</v>
      </c>
      <c r="H34" s="79">
        <f t="shared" si="1"/>
        <v>43.339734103056472</v>
      </c>
      <c r="I34" s="79">
        <f t="shared" si="1"/>
        <v>29.680368317303241</v>
      </c>
    </row>
    <row r="35" spans="1:9" x14ac:dyDescent="0.35">
      <c r="A35" s="80" t="s">
        <v>317</v>
      </c>
      <c r="B35" s="77">
        <v>80312</v>
      </c>
      <c r="C35" s="81">
        <f t="shared" si="2"/>
        <v>66441</v>
      </c>
      <c r="D35" s="77">
        <v>50946</v>
      </c>
      <c r="E35" s="77">
        <v>15495</v>
      </c>
      <c r="F35" s="77">
        <v>13871</v>
      </c>
      <c r="G35" s="79">
        <f t="shared" si="0"/>
        <v>82.728608427134176</v>
      </c>
      <c r="H35" s="79">
        <f t="shared" si="1"/>
        <v>63.435103097918123</v>
      </c>
      <c r="I35" s="79">
        <f t="shared" si="1"/>
        <v>23.321443084842191</v>
      </c>
    </row>
    <row r="36" spans="1:9" ht="6.75" customHeight="1" x14ac:dyDescent="0.35">
      <c r="A36" s="364" t="s">
        <v>38</v>
      </c>
      <c r="B36" s="365"/>
      <c r="C36" s="365"/>
      <c r="D36" s="365"/>
      <c r="E36" s="365"/>
      <c r="F36" s="365"/>
      <c r="G36" s="365"/>
      <c r="H36" s="365"/>
      <c r="I36" s="366"/>
    </row>
    <row r="37" spans="1:9" ht="26" x14ac:dyDescent="0.35">
      <c r="A37" s="76" t="s">
        <v>409</v>
      </c>
      <c r="B37" s="77">
        <v>2324102</v>
      </c>
      <c r="C37" s="82">
        <f t="shared" si="2"/>
        <v>1265798</v>
      </c>
      <c r="D37" s="77">
        <v>993761</v>
      </c>
      <c r="E37" s="77">
        <v>272037</v>
      </c>
      <c r="F37" s="77">
        <v>1058304</v>
      </c>
      <c r="G37" s="79">
        <f t="shared" si="0"/>
        <v>54.463960703962222</v>
      </c>
      <c r="H37" s="79">
        <f t="shared" si="1"/>
        <v>42.758923661698148</v>
      </c>
      <c r="I37" s="79">
        <f t="shared" si="1"/>
        <v>21.491343800511615</v>
      </c>
    </row>
    <row r="38" spans="1:9" x14ac:dyDescent="0.35">
      <c r="A38" s="76"/>
      <c r="B38" s="4"/>
      <c r="C38" s="81"/>
      <c r="D38" s="4"/>
      <c r="E38" s="4"/>
      <c r="F38" s="4"/>
      <c r="G38" s="79"/>
      <c r="H38" s="79"/>
      <c r="I38" s="79"/>
    </row>
    <row r="39" spans="1:9" x14ac:dyDescent="0.35">
      <c r="A39" s="80" t="s">
        <v>118</v>
      </c>
      <c r="B39" s="77">
        <v>895581</v>
      </c>
      <c r="C39" s="81">
        <f>SUM(D39,E39)</f>
        <v>569124</v>
      </c>
      <c r="D39" s="77">
        <v>467697</v>
      </c>
      <c r="E39" s="77">
        <v>101427</v>
      </c>
      <c r="F39" s="77">
        <v>326457</v>
      </c>
      <c r="G39" s="79">
        <f t="shared" si="0"/>
        <v>63.548020782039814</v>
      </c>
      <c r="H39" s="79">
        <f t="shared" si="1"/>
        <v>52.222747021207461</v>
      </c>
      <c r="I39" s="79">
        <f t="shared" si="1"/>
        <v>17.821599510827166</v>
      </c>
    </row>
    <row r="40" spans="1:9" x14ac:dyDescent="0.35">
      <c r="A40" s="80" t="s">
        <v>78</v>
      </c>
      <c r="B40" s="77">
        <v>935167</v>
      </c>
      <c r="C40" s="81">
        <f>SUM(D40,E40)</f>
        <v>482633</v>
      </c>
      <c r="D40" s="77">
        <v>370239</v>
      </c>
      <c r="E40" s="77">
        <v>112394</v>
      </c>
      <c r="F40" s="77">
        <v>452535</v>
      </c>
      <c r="G40" s="79">
        <f t="shared" si="0"/>
        <v>51.609284758765014</v>
      </c>
      <c r="H40" s="79">
        <f t="shared" si="1"/>
        <v>39.590682733672168</v>
      </c>
      <c r="I40" s="79">
        <f t="shared" si="1"/>
        <v>23.287674071188665</v>
      </c>
    </row>
    <row r="41" spans="1:9" x14ac:dyDescent="0.35">
      <c r="A41" s="80" t="s">
        <v>316</v>
      </c>
      <c r="B41" s="77">
        <v>331853</v>
      </c>
      <c r="C41" s="81">
        <f>SUM(D41,E41)</f>
        <v>111026</v>
      </c>
      <c r="D41" s="77">
        <v>83361</v>
      </c>
      <c r="E41" s="77">
        <v>27665</v>
      </c>
      <c r="F41" s="77">
        <v>220827</v>
      </c>
      <c r="G41" s="79">
        <f t="shared" si="0"/>
        <v>33.45637978261459</v>
      </c>
      <c r="H41" s="79">
        <f t="shared" si="1"/>
        <v>25.119857286208052</v>
      </c>
      <c r="I41" s="79">
        <f t="shared" si="1"/>
        <v>24.917586871543602</v>
      </c>
    </row>
    <row r="42" spans="1:9" x14ac:dyDescent="0.35">
      <c r="A42" s="80" t="s">
        <v>79</v>
      </c>
      <c r="B42" s="77">
        <v>149772</v>
      </c>
      <c r="C42" s="81">
        <f>SUM(D42,E42)</f>
        <v>95590</v>
      </c>
      <c r="D42" s="77">
        <v>66346</v>
      </c>
      <c r="E42" s="77">
        <v>29244</v>
      </c>
      <c r="F42" s="77">
        <v>54182</v>
      </c>
      <c r="G42" s="79">
        <f t="shared" si="0"/>
        <v>63.823678658227166</v>
      </c>
      <c r="H42" s="79">
        <f t="shared" si="1"/>
        <v>44.297999626098338</v>
      </c>
      <c r="I42" s="79">
        <f t="shared" si="1"/>
        <v>30.593158280154825</v>
      </c>
    </row>
    <row r="43" spans="1:9" x14ac:dyDescent="0.35">
      <c r="A43" s="80" t="s">
        <v>317</v>
      </c>
      <c r="B43" s="77">
        <v>11728</v>
      </c>
      <c r="C43" s="81">
        <f>SUM(D43,E43)</f>
        <v>7425</v>
      </c>
      <c r="D43" s="77">
        <v>6118</v>
      </c>
      <c r="E43" s="77">
        <v>1307</v>
      </c>
      <c r="F43" s="77">
        <v>4303</v>
      </c>
      <c r="G43" s="79">
        <f t="shared" si="0"/>
        <v>63.3100272851296</v>
      </c>
      <c r="H43" s="79">
        <f t="shared" si="1"/>
        <v>52.165757162346523</v>
      </c>
      <c r="I43" s="79">
        <f t="shared" si="1"/>
        <v>17.602693602693602</v>
      </c>
    </row>
    <row r="44" spans="1:9" ht="8.25" customHeight="1" x14ac:dyDescent="0.35">
      <c r="A44" s="83"/>
      <c r="B44" s="84"/>
      <c r="C44" s="84"/>
      <c r="D44" s="84"/>
      <c r="E44" s="84"/>
      <c r="F44" s="84"/>
      <c r="G44" s="84"/>
      <c r="H44" s="84"/>
      <c r="I44" s="84"/>
    </row>
    <row r="45" spans="1:9" x14ac:dyDescent="0.35">
      <c r="E45" s="27"/>
    </row>
    <row r="47" spans="1:9" x14ac:dyDescent="0.35">
      <c r="B47" s="73"/>
      <c r="C47" s="73"/>
      <c r="D47" s="73"/>
      <c r="E47" s="27"/>
      <c r="F47" s="27"/>
    </row>
    <row r="48" spans="1:9" x14ac:dyDescent="0.35">
      <c r="C48" s="27"/>
    </row>
  </sheetData>
  <mergeCells count="16">
    <mergeCell ref="A6:I6"/>
    <mergeCell ref="A12:I12"/>
    <mergeCell ref="A20:I20"/>
    <mergeCell ref="A28:I28"/>
    <mergeCell ref="A36:I36"/>
    <mergeCell ref="A1:I1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A2:A4"/>
  </mergeCells>
  <pageMargins left="0.75" right="0.75" top="1" bottom="1" header="0.5" footer="0.5"/>
  <pageSetup paperSize="9" scale="87" orientation="landscape" r:id="rId1"/>
  <rowBreaks count="1" manualBreakCount="1">
    <brk id="2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5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8.453125" style="1" bestFit="1" customWidth="1"/>
    <col min="2" max="7" width="11.453125" style="1" customWidth="1"/>
    <col min="8" max="8" width="10.54296875" style="1" customWidth="1"/>
    <col min="9" max="16384" width="9.1796875" style="1"/>
  </cols>
  <sheetData>
    <row r="1" spans="1:12" s="238" customFormat="1" ht="15" customHeight="1" x14ac:dyDescent="0.35">
      <c r="A1" s="327" t="s">
        <v>599</v>
      </c>
      <c r="B1" s="327"/>
      <c r="C1" s="327"/>
      <c r="D1" s="327"/>
      <c r="E1" s="327"/>
      <c r="F1" s="327"/>
      <c r="G1" s="327"/>
      <c r="H1" s="327"/>
      <c r="I1" s="240"/>
      <c r="J1" s="240"/>
      <c r="K1" s="240"/>
      <c r="L1" s="240"/>
    </row>
    <row r="2" spans="1:12" x14ac:dyDescent="0.35">
      <c r="A2" s="313"/>
      <c r="B2" s="251" t="s">
        <v>77</v>
      </c>
      <c r="C2" s="251"/>
      <c r="D2" s="251"/>
      <c r="E2" s="251" t="s">
        <v>49</v>
      </c>
      <c r="F2" s="367"/>
      <c r="G2" s="251" t="s">
        <v>48</v>
      </c>
      <c r="H2" s="367"/>
    </row>
    <row r="3" spans="1:12" x14ac:dyDescent="0.35">
      <c r="A3" s="313"/>
      <c r="B3" s="3" t="s">
        <v>9</v>
      </c>
      <c r="C3" s="3" t="s">
        <v>46</v>
      </c>
      <c r="D3" s="3" t="s">
        <v>47</v>
      </c>
      <c r="E3" s="3" t="s">
        <v>46</v>
      </c>
      <c r="F3" s="3" t="s">
        <v>47</v>
      </c>
      <c r="G3" s="3" t="s">
        <v>46</v>
      </c>
      <c r="H3" s="3" t="s">
        <v>47</v>
      </c>
    </row>
    <row r="4" spans="1:12" x14ac:dyDescent="0.35">
      <c r="A4" s="4" t="s">
        <v>527</v>
      </c>
      <c r="B4" s="37">
        <v>245130</v>
      </c>
      <c r="C4" s="37">
        <v>116441</v>
      </c>
      <c r="D4" s="37">
        <v>128690</v>
      </c>
      <c r="E4" s="37">
        <v>30349</v>
      </c>
      <c r="F4" s="37">
        <v>44458</v>
      </c>
      <c r="G4" s="37">
        <v>86092</v>
      </c>
      <c r="H4" s="37">
        <v>84232</v>
      </c>
    </row>
    <row r="5" spans="1:12" ht="9.75" customHeight="1" x14ac:dyDescent="0.35">
      <c r="A5" s="301"/>
      <c r="B5" s="302"/>
      <c r="C5" s="302"/>
      <c r="D5" s="302"/>
      <c r="E5" s="302"/>
      <c r="F5" s="302"/>
      <c r="G5" s="302"/>
      <c r="H5" s="303"/>
    </row>
    <row r="6" spans="1:12" x14ac:dyDescent="0.35">
      <c r="A6" s="4" t="s">
        <v>463</v>
      </c>
      <c r="B6" s="49">
        <v>115715</v>
      </c>
      <c r="C6" s="49">
        <v>57991</v>
      </c>
      <c r="D6" s="49">
        <v>57725</v>
      </c>
      <c r="E6" s="49">
        <v>15763</v>
      </c>
      <c r="F6" s="49">
        <v>13740</v>
      </c>
      <c r="G6" s="49">
        <v>42227</v>
      </c>
      <c r="H6" s="49">
        <v>43985</v>
      </c>
    </row>
    <row r="7" spans="1:12" x14ac:dyDescent="0.35">
      <c r="A7" s="4" t="s">
        <v>138</v>
      </c>
      <c r="B7" s="49">
        <v>57613</v>
      </c>
      <c r="C7" s="49">
        <v>27468</v>
      </c>
      <c r="D7" s="49">
        <v>30145</v>
      </c>
      <c r="E7" s="49">
        <v>5252</v>
      </c>
      <c r="F7" s="49">
        <v>12397</v>
      </c>
      <c r="G7" s="49">
        <v>22216</v>
      </c>
      <c r="H7" s="49">
        <v>17748</v>
      </c>
    </row>
    <row r="8" spans="1:12" x14ac:dyDescent="0.35">
      <c r="A8" s="4" t="s">
        <v>140</v>
      </c>
      <c r="B8" s="49">
        <v>29308</v>
      </c>
      <c r="C8" s="49">
        <v>13391</v>
      </c>
      <c r="D8" s="49">
        <v>15917</v>
      </c>
      <c r="E8" s="49">
        <v>4130</v>
      </c>
      <c r="F8" s="49">
        <v>7089</v>
      </c>
      <c r="G8" s="49">
        <v>9261</v>
      </c>
      <c r="H8" s="49">
        <v>8828</v>
      </c>
    </row>
    <row r="9" spans="1:12" x14ac:dyDescent="0.35">
      <c r="A9" s="4" t="s">
        <v>139</v>
      </c>
      <c r="B9" s="49">
        <v>22727</v>
      </c>
      <c r="C9" s="49">
        <v>9399</v>
      </c>
      <c r="D9" s="49">
        <v>13328</v>
      </c>
      <c r="E9" s="49">
        <v>2067</v>
      </c>
      <c r="F9" s="49">
        <v>6542</v>
      </c>
      <c r="G9" s="49">
        <v>7331</v>
      </c>
      <c r="H9" s="49">
        <v>6786</v>
      </c>
    </row>
    <row r="10" spans="1:12" x14ac:dyDescent="0.35">
      <c r="A10" s="4" t="s">
        <v>141</v>
      </c>
      <c r="B10" s="49">
        <v>19767</v>
      </c>
      <c r="C10" s="49">
        <v>8193</v>
      </c>
      <c r="D10" s="49">
        <v>11574</v>
      </c>
      <c r="E10" s="49">
        <v>3137</v>
      </c>
      <c r="F10" s="49">
        <v>4690</v>
      </c>
      <c r="G10" s="49">
        <v>5056</v>
      </c>
      <c r="H10" s="49">
        <v>6884</v>
      </c>
    </row>
    <row r="11" spans="1:12" ht="6.75" customHeight="1" x14ac:dyDescent="0.35">
      <c r="A11" s="31"/>
      <c r="B11" s="31"/>
      <c r="C11" s="31"/>
      <c r="D11" s="31"/>
      <c r="E11" s="31"/>
      <c r="F11" s="31"/>
      <c r="G11" s="31"/>
      <c r="H11" s="31"/>
    </row>
    <row r="12" spans="1:12" ht="15" customHeight="1" x14ac:dyDescent="0.35">
      <c r="A12" s="368" t="s">
        <v>600</v>
      </c>
      <c r="B12" s="368"/>
      <c r="C12" s="368"/>
      <c r="D12" s="368"/>
      <c r="E12" s="368"/>
      <c r="F12" s="368"/>
      <c r="G12" s="368"/>
      <c r="H12" s="368"/>
    </row>
    <row r="13" spans="1:12" x14ac:dyDescent="0.35">
      <c r="A13" s="372"/>
      <c r="B13" s="251" t="s">
        <v>77</v>
      </c>
      <c r="C13" s="251"/>
      <c r="D13" s="251"/>
      <c r="E13" s="251" t="s">
        <v>49</v>
      </c>
      <c r="F13" s="367"/>
      <c r="G13" s="251" t="s">
        <v>48</v>
      </c>
      <c r="H13" s="367"/>
    </row>
    <row r="14" spans="1:12" x14ac:dyDescent="0.35">
      <c r="A14" s="373"/>
      <c r="B14" s="3" t="s">
        <v>9</v>
      </c>
      <c r="C14" s="3" t="s">
        <v>46</v>
      </c>
      <c r="D14" s="3" t="s">
        <v>47</v>
      </c>
      <c r="E14" s="3" t="s">
        <v>46</v>
      </c>
      <c r="F14" s="3" t="s">
        <v>47</v>
      </c>
      <c r="G14" s="3" t="s">
        <v>46</v>
      </c>
      <c r="H14" s="3" t="s">
        <v>47</v>
      </c>
    </row>
    <row r="15" spans="1:12" x14ac:dyDescent="0.35">
      <c r="A15" s="4" t="s">
        <v>155</v>
      </c>
      <c r="B15" s="37">
        <v>394762</v>
      </c>
      <c r="C15" s="37">
        <v>169188</v>
      </c>
      <c r="D15" s="37">
        <v>225574</v>
      </c>
      <c r="E15" s="37">
        <v>48937</v>
      </c>
      <c r="F15" s="37">
        <v>84063</v>
      </c>
      <c r="G15" s="37">
        <v>120250</v>
      </c>
      <c r="H15" s="37">
        <v>141512</v>
      </c>
    </row>
    <row r="16" spans="1:12" ht="14.25" customHeight="1" x14ac:dyDescent="0.35">
      <c r="A16" s="369"/>
      <c r="B16" s="370"/>
      <c r="C16" s="370"/>
      <c r="D16" s="370"/>
      <c r="E16" s="370"/>
      <c r="F16" s="370"/>
      <c r="G16" s="370"/>
      <c r="H16" s="371"/>
    </row>
    <row r="17" spans="1:12" x14ac:dyDescent="0.35">
      <c r="A17" s="4" t="s">
        <v>463</v>
      </c>
      <c r="B17" s="49">
        <v>186575</v>
      </c>
      <c r="C17" s="49">
        <v>86031</v>
      </c>
      <c r="D17" s="49">
        <v>100544</v>
      </c>
      <c r="E17" s="49">
        <v>23735</v>
      </c>
      <c r="F17" s="49">
        <v>25552</v>
      </c>
      <c r="G17" s="49">
        <v>62296</v>
      </c>
      <c r="H17" s="49">
        <v>74992</v>
      </c>
    </row>
    <row r="18" spans="1:12" x14ac:dyDescent="0.35">
      <c r="A18" s="4" t="s">
        <v>138</v>
      </c>
      <c r="B18" s="49">
        <v>87166</v>
      </c>
      <c r="C18" s="49">
        <v>37091</v>
      </c>
      <c r="D18" s="49">
        <v>50075</v>
      </c>
      <c r="E18" s="49">
        <v>8762</v>
      </c>
      <c r="F18" s="49">
        <v>22078</v>
      </c>
      <c r="G18" s="49">
        <v>28329</v>
      </c>
      <c r="H18" s="49">
        <v>27997</v>
      </c>
    </row>
    <row r="19" spans="1:12" x14ac:dyDescent="0.35">
      <c r="A19" s="4" t="s">
        <v>140</v>
      </c>
      <c r="B19" s="49">
        <v>45134</v>
      </c>
      <c r="C19" s="49">
        <v>18187</v>
      </c>
      <c r="D19" s="49">
        <v>26947</v>
      </c>
      <c r="E19" s="49">
        <v>6031</v>
      </c>
      <c r="F19" s="49">
        <v>12584</v>
      </c>
      <c r="G19" s="49">
        <v>12156</v>
      </c>
      <c r="H19" s="49">
        <v>14363</v>
      </c>
    </row>
    <row r="20" spans="1:12" x14ac:dyDescent="0.35">
      <c r="A20" s="4" t="s">
        <v>139</v>
      </c>
      <c r="B20" s="49">
        <v>40253</v>
      </c>
      <c r="C20" s="49">
        <v>15151</v>
      </c>
      <c r="D20" s="49">
        <v>25101</v>
      </c>
      <c r="E20" s="49">
        <v>4523</v>
      </c>
      <c r="F20" s="49">
        <v>13726</v>
      </c>
      <c r="G20" s="49">
        <v>10628</v>
      </c>
      <c r="H20" s="49">
        <v>11375</v>
      </c>
    </row>
    <row r="21" spans="1:12" x14ac:dyDescent="0.35">
      <c r="A21" s="4" t="s">
        <v>141</v>
      </c>
      <c r="B21" s="49">
        <v>35634</v>
      </c>
      <c r="C21" s="49">
        <v>12727</v>
      </c>
      <c r="D21" s="49">
        <v>22907</v>
      </c>
      <c r="E21" s="49">
        <v>5885</v>
      </c>
      <c r="F21" s="49">
        <v>10122</v>
      </c>
      <c r="G21" s="49">
        <v>6842</v>
      </c>
      <c r="H21" s="49">
        <v>12785</v>
      </c>
    </row>
    <row r="22" spans="1:12" ht="7.5" customHeight="1" x14ac:dyDescent="0.35">
      <c r="A22" s="31"/>
      <c r="B22" s="31"/>
      <c r="C22" s="31"/>
      <c r="D22" s="31"/>
      <c r="E22" s="31"/>
      <c r="F22" s="31"/>
      <c r="G22" s="31"/>
      <c r="H22" s="31"/>
    </row>
    <row r="24" spans="1:12" x14ac:dyDescent="0.35">
      <c r="C24" s="73"/>
    </row>
    <row r="25" spans="1:12" x14ac:dyDescent="0.35">
      <c r="B25" s="27"/>
      <c r="C25" s="27"/>
      <c r="D25" s="27"/>
      <c r="E25" s="27"/>
      <c r="F25" s="27"/>
      <c r="G25" s="27"/>
      <c r="H25" s="27"/>
    </row>
    <row r="26" spans="1:12" x14ac:dyDescent="0.35">
      <c r="B26" s="27"/>
      <c r="C26" s="27"/>
      <c r="D26" s="27"/>
      <c r="E26" s="27"/>
      <c r="F26" s="27"/>
    </row>
    <row r="27" spans="1:12" x14ac:dyDescent="0.35">
      <c r="B27" s="27"/>
      <c r="C27" s="27"/>
      <c r="D27" s="27"/>
      <c r="E27" s="27"/>
      <c r="F27" s="27"/>
      <c r="G27" s="27"/>
      <c r="H27" s="27"/>
      <c r="L27" s="27"/>
    </row>
    <row r="28" spans="1:12" x14ac:dyDescent="0.35">
      <c r="B28" s="27"/>
      <c r="C28" s="27"/>
      <c r="D28" s="27"/>
      <c r="E28" s="27"/>
      <c r="F28" s="27"/>
      <c r="G28" s="27"/>
      <c r="H28" s="27"/>
      <c r="L28" s="27"/>
    </row>
    <row r="29" spans="1:12" x14ac:dyDescent="0.35">
      <c r="B29" s="27"/>
      <c r="C29" s="27"/>
      <c r="D29" s="27"/>
      <c r="E29" s="27"/>
      <c r="F29" s="27"/>
      <c r="G29" s="27"/>
      <c r="H29" s="27"/>
      <c r="L29" s="27"/>
    </row>
    <row r="30" spans="1:12" x14ac:dyDescent="0.35">
      <c r="B30" s="27"/>
      <c r="C30" s="27"/>
      <c r="D30" s="27"/>
      <c r="E30" s="27"/>
      <c r="F30" s="27"/>
      <c r="G30" s="27"/>
      <c r="H30" s="27"/>
      <c r="L30" s="27"/>
    </row>
    <row r="31" spans="1:12" x14ac:dyDescent="0.35">
      <c r="B31" s="27"/>
      <c r="C31" s="27"/>
      <c r="D31" s="27"/>
      <c r="E31" s="27"/>
      <c r="F31" s="27"/>
      <c r="G31" s="27"/>
      <c r="H31" s="27"/>
      <c r="L31" s="27"/>
    </row>
    <row r="32" spans="1:12" x14ac:dyDescent="0.35">
      <c r="B32" s="27"/>
      <c r="C32" s="27"/>
      <c r="D32" s="27"/>
      <c r="E32" s="27"/>
      <c r="F32" s="27"/>
      <c r="G32" s="27"/>
      <c r="H32" s="27"/>
      <c r="L32" s="27"/>
    </row>
    <row r="33" spans="2:12" x14ac:dyDescent="0.35">
      <c r="B33" s="27"/>
      <c r="C33" s="27"/>
      <c r="D33" s="27"/>
      <c r="E33" s="27"/>
      <c r="F33" s="27"/>
      <c r="L33" s="27"/>
    </row>
    <row r="34" spans="2:12" x14ac:dyDescent="0.35">
      <c r="L34" s="27"/>
    </row>
    <row r="35" spans="2:12" x14ac:dyDescent="0.35">
      <c r="L35" s="27"/>
    </row>
  </sheetData>
  <mergeCells count="12">
    <mergeCell ref="A16:H16"/>
    <mergeCell ref="B13:D13"/>
    <mergeCell ref="E13:F13"/>
    <mergeCell ref="G13:H13"/>
    <mergeCell ref="A2:A3"/>
    <mergeCell ref="A5:H5"/>
    <mergeCell ref="A13:A14"/>
    <mergeCell ref="A1:H1"/>
    <mergeCell ref="B2:D2"/>
    <mergeCell ref="E2:F2"/>
    <mergeCell ref="G2:H2"/>
    <mergeCell ref="A12:H12"/>
  </mergeCells>
  <pageMargins left="0.7" right="0.7" top="0.75" bottom="0.75" header="0.3" footer="0.3"/>
  <pageSetup scale="9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1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0.453125" style="1" customWidth="1"/>
    <col min="2" max="8" width="11.453125" style="1" customWidth="1"/>
    <col min="9" max="16384" width="9.1796875" style="1"/>
  </cols>
  <sheetData>
    <row r="1" spans="1:8" s="238" customFormat="1" ht="15" customHeight="1" x14ac:dyDescent="0.35">
      <c r="A1" s="343" t="s">
        <v>601</v>
      </c>
      <c r="B1" s="343"/>
      <c r="C1" s="343"/>
      <c r="D1" s="343"/>
      <c r="E1" s="343"/>
      <c r="F1" s="343"/>
      <c r="G1" s="343"/>
      <c r="H1" s="343"/>
    </row>
    <row r="2" spans="1:8" x14ac:dyDescent="0.35">
      <c r="A2" s="343"/>
      <c r="B2" s="343"/>
      <c r="C2" s="343"/>
      <c r="D2" s="343"/>
      <c r="E2" s="343"/>
      <c r="F2" s="343"/>
      <c r="G2" s="343"/>
      <c r="H2" s="343"/>
    </row>
    <row r="3" spans="1:8" x14ac:dyDescent="0.35">
      <c r="A3" s="313"/>
      <c r="B3" s="251" t="s">
        <v>77</v>
      </c>
      <c r="C3" s="251"/>
      <c r="D3" s="251"/>
      <c r="E3" s="251" t="s">
        <v>49</v>
      </c>
      <c r="F3" s="367"/>
      <c r="G3" s="251" t="s">
        <v>48</v>
      </c>
      <c r="H3" s="367"/>
    </row>
    <row r="4" spans="1:8" x14ac:dyDescent="0.35">
      <c r="A4" s="313"/>
      <c r="B4" s="257" t="s">
        <v>9</v>
      </c>
      <c r="C4" s="257" t="s">
        <v>46</v>
      </c>
      <c r="D4" s="257" t="s">
        <v>47</v>
      </c>
      <c r="E4" s="257" t="s">
        <v>46</v>
      </c>
      <c r="F4" s="257" t="s">
        <v>47</v>
      </c>
      <c r="G4" s="257" t="s">
        <v>46</v>
      </c>
      <c r="H4" s="257" t="s">
        <v>47</v>
      </c>
    </row>
    <row r="5" spans="1:8" ht="6.75" customHeight="1" x14ac:dyDescent="0.35">
      <c r="A5" s="313"/>
      <c r="B5" s="257"/>
      <c r="C5" s="257"/>
      <c r="D5" s="257"/>
      <c r="E5" s="257"/>
      <c r="F5" s="257"/>
      <c r="G5" s="257"/>
      <c r="H5" s="257"/>
    </row>
    <row r="6" spans="1:8" x14ac:dyDescent="0.35">
      <c r="A6" s="379" t="s">
        <v>373</v>
      </c>
      <c r="B6" s="377">
        <v>1148779</v>
      </c>
      <c r="C6" s="377">
        <v>437762</v>
      </c>
      <c r="D6" s="377">
        <v>711017</v>
      </c>
      <c r="E6" s="377">
        <v>95613</v>
      </c>
      <c r="F6" s="377">
        <v>207726</v>
      </c>
      <c r="G6" s="377">
        <v>342149</v>
      </c>
      <c r="H6" s="377">
        <v>503291</v>
      </c>
    </row>
    <row r="7" spans="1:8" x14ac:dyDescent="0.35">
      <c r="A7" s="379"/>
      <c r="B7" s="378"/>
      <c r="C7" s="378"/>
      <c r="D7" s="378"/>
      <c r="E7" s="378"/>
      <c r="F7" s="378"/>
      <c r="G7" s="378"/>
      <c r="H7" s="378"/>
    </row>
    <row r="8" spans="1:8" x14ac:dyDescent="0.35">
      <c r="A8" s="38" t="s">
        <v>142</v>
      </c>
      <c r="B8" s="74">
        <v>353827</v>
      </c>
      <c r="C8" s="74">
        <v>181702</v>
      </c>
      <c r="D8" s="74">
        <v>172125</v>
      </c>
      <c r="E8" s="74">
        <v>29306</v>
      </c>
      <c r="F8" s="74">
        <v>43167</v>
      </c>
      <c r="G8" s="74">
        <v>152397</v>
      </c>
      <c r="H8" s="74">
        <v>128958</v>
      </c>
    </row>
    <row r="9" spans="1:8" x14ac:dyDescent="0.35">
      <c r="A9" s="38" t="s">
        <v>156</v>
      </c>
      <c r="B9" s="74">
        <v>403775</v>
      </c>
      <c r="C9" s="74">
        <v>139762</v>
      </c>
      <c r="D9" s="74">
        <v>264013</v>
      </c>
      <c r="E9" s="74">
        <v>36944</v>
      </c>
      <c r="F9" s="74">
        <v>73757</v>
      </c>
      <c r="G9" s="74">
        <v>102818</v>
      </c>
      <c r="H9" s="74">
        <v>190256</v>
      </c>
    </row>
    <row r="10" spans="1:8" x14ac:dyDescent="0.35">
      <c r="A10" s="38" t="s">
        <v>157</v>
      </c>
      <c r="B10" s="74">
        <v>391177</v>
      </c>
      <c r="C10" s="74">
        <v>116298</v>
      </c>
      <c r="D10" s="74">
        <v>274879</v>
      </c>
      <c r="E10" s="74">
        <v>29363</v>
      </c>
      <c r="F10" s="74">
        <v>90802</v>
      </c>
      <c r="G10" s="74">
        <v>86935</v>
      </c>
      <c r="H10" s="74">
        <v>184077</v>
      </c>
    </row>
    <row r="11" spans="1:8" ht="8.25" customHeight="1" x14ac:dyDescent="0.35">
      <c r="A11" s="374"/>
      <c r="B11" s="375"/>
      <c r="C11" s="375"/>
      <c r="D11" s="375"/>
      <c r="E11" s="375"/>
      <c r="F11" s="375"/>
      <c r="G11" s="375"/>
      <c r="H11" s="376"/>
    </row>
    <row r="12" spans="1:8" x14ac:dyDescent="0.35">
      <c r="A12" s="75" t="s">
        <v>118</v>
      </c>
      <c r="B12" s="29">
        <v>436431</v>
      </c>
      <c r="C12" s="29">
        <v>209288</v>
      </c>
      <c r="D12" s="29">
        <v>227143</v>
      </c>
      <c r="E12" s="29">
        <v>28866</v>
      </c>
      <c r="F12" s="29">
        <v>45382</v>
      </c>
      <c r="G12" s="29">
        <v>180422</v>
      </c>
      <c r="H12" s="29">
        <v>181761</v>
      </c>
    </row>
    <row r="13" spans="1:8" x14ac:dyDescent="0.35">
      <c r="A13" s="75" t="s">
        <v>78</v>
      </c>
      <c r="B13" s="29">
        <v>427809</v>
      </c>
      <c r="C13" s="29">
        <v>146121</v>
      </c>
      <c r="D13" s="29">
        <v>281688</v>
      </c>
      <c r="E13" s="29">
        <v>23690</v>
      </c>
      <c r="F13" s="29">
        <v>61979</v>
      </c>
      <c r="G13" s="29">
        <v>122431</v>
      </c>
      <c r="H13" s="29">
        <v>219709</v>
      </c>
    </row>
    <row r="14" spans="1:8" x14ac:dyDescent="0.35">
      <c r="A14" s="75" t="s">
        <v>316</v>
      </c>
      <c r="B14" s="29">
        <v>121787</v>
      </c>
      <c r="C14" s="29">
        <v>32925</v>
      </c>
      <c r="D14" s="29">
        <v>88862</v>
      </c>
      <c r="E14" s="29">
        <v>9728</v>
      </c>
      <c r="F14" s="29">
        <v>30887</v>
      </c>
      <c r="G14" s="29">
        <v>23198</v>
      </c>
      <c r="H14" s="29">
        <v>57975</v>
      </c>
    </row>
    <row r="15" spans="1:8" x14ac:dyDescent="0.35">
      <c r="A15" s="75" t="s">
        <v>79</v>
      </c>
      <c r="B15" s="29">
        <v>142134</v>
      </c>
      <c r="C15" s="29">
        <v>41071</v>
      </c>
      <c r="D15" s="29">
        <v>101064</v>
      </c>
      <c r="E15" s="29">
        <v>26087</v>
      </c>
      <c r="F15" s="29">
        <v>58999</v>
      </c>
      <c r="G15" s="29">
        <v>14984</v>
      </c>
      <c r="H15" s="29">
        <v>42065</v>
      </c>
    </row>
    <row r="16" spans="1:8" x14ac:dyDescent="0.35">
      <c r="A16" s="75" t="s">
        <v>317</v>
      </c>
      <c r="B16" s="29">
        <v>20617</v>
      </c>
      <c r="C16" s="29">
        <v>8357</v>
      </c>
      <c r="D16" s="29">
        <v>12260</v>
      </c>
      <c r="E16" s="29">
        <v>7242</v>
      </c>
      <c r="F16" s="29">
        <v>10479</v>
      </c>
      <c r="G16" s="29">
        <v>1115</v>
      </c>
      <c r="H16" s="29">
        <v>1781</v>
      </c>
    </row>
    <row r="17" spans="9:9" x14ac:dyDescent="0.35">
      <c r="I17" s="27"/>
    </row>
    <row r="18" spans="9:9" x14ac:dyDescent="0.35">
      <c r="I18" s="27"/>
    </row>
    <row r="19" spans="9:9" x14ac:dyDescent="0.35">
      <c r="I19" s="27"/>
    </row>
    <row r="21" spans="9:9" x14ac:dyDescent="0.35">
      <c r="I21" s="27"/>
    </row>
  </sheetData>
  <mergeCells count="21">
    <mergeCell ref="A1:H2"/>
    <mergeCell ref="B3:D3"/>
    <mergeCell ref="E3:F3"/>
    <mergeCell ref="G3:H3"/>
    <mergeCell ref="A6:A7"/>
    <mergeCell ref="A3:A5"/>
    <mergeCell ref="E4:E5"/>
    <mergeCell ref="C4:C5"/>
    <mergeCell ref="G4:G5"/>
    <mergeCell ref="B4:B5"/>
    <mergeCell ref="D4:D5"/>
    <mergeCell ref="F4:F5"/>
    <mergeCell ref="H4:H5"/>
    <mergeCell ref="A11:H11"/>
    <mergeCell ref="B6:B7"/>
    <mergeCell ref="C6:C7"/>
    <mergeCell ref="D6:D7"/>
    <mergeCell ref="E6:E7"/>
    <mergeCell ref="F6:F7"/>
    <mergeCell ref="H6:H7"/>
    <mergeCell ref="G6:G7"/>
  </mergeCells>
  <pageMargins left="0.7" right="0.7" top="0.75" bottom="0.75" header="0.3" footer="0.3"/>
  <pageSetup scale="9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7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8" style="1" customWidth="1"/>
    <col min="2" max="6" width="10.453125" style="1" customWidth="1"/>
    <col min="7" max="7" width="13.54296875" style="1" bestFit="1" customWidth="1"/>
    <col min="8" max="8" width="17.1796875" style="1" customWidth="1"/>
    <col min="9" max="16384" width="9.1796875" style="1"/>
  </cols>
  <sheetData>
    <row r="1" spans="1:14" s="238" customFormat="1" x14ac:dyDescent="0.35">
      <c r="A1" s="238" t="s">
        <v>602</v>
      </c>
    </row>
    <row r="2" spans="1:14" ht="15" customHeight="1" x14ac:dyDescent="0.35">
      <c r="A2" s="380"/>
      <c r="B2" s="321" t="s">
        <v>9</v>
      </c>
      <c r="C2" s="380" t="s">
        <v>75</v>
      </c>
      <c r="D2" s="380"/>
      <c r="E2" s="380" t="s">
        <v>522</v>
      </c>
      <c r="F2" s="380"/>
      <c r="G2" s="381" t="s">
        <v>541</v>
      </c>
      <c r="H2" s="381" t="s">
        <v>542</v>
      </c>
    </row>
    <row r="3" spans="1:14" x14ac:dyDescent="0.35">
      <c r="A3" s="380"/>
      <c r="B3" s="321"/>
      <c r="C3" s="321" t="s">
        <v>46</v>
      </c>
      <c r="D3" s="321" t="s">
        <v>47</v>
      </c>
      <c r="E3" s="321" t="s">
        <v>49</v>
      </c>
      <c r="F3" s="321" t="s">
        <v>48</v>
      </c>
      <c r="G3" s="381"/>
      <c r="H3" s="381"/>
    </row>
    <row r="4" spans="1:14" x14ac:dyDescent="0.35">
      <c r="A4" s="380"/>
      <c r="B4" s="321"/>
      <c r="C4" s="321"/>
      <c r="D4" s="321"/>
      <c r="E4" s="321"/>
      <c r="F4" s="321"/>
      <c r="G4" s="381"/>
      <c r="H4" s="381"/>
    </row>
    <row r="5" spans="1:14" x14ac:dyDescent="0.35">
      <c r="A5" s="61" t="s">
        <v>385</v>
      </c>
      <c r="B5" s="49">
        <v>824597</v>
      </c>
      <c r="C5" s="49">
        <v>369762</v>
      </c>
      <c r="D5" s="49">
        <v>454835</v>
      </c>
      <c r="E5" s="49">
        <v>262863</v>
      </c>
      <c r="F5" s="49">
        <v>561734</v>
      </c>
      <c r="G5" s="49">
        <v>397843</v>
      </c>
      <c r="H5" s="49">
        <v>426754</v>
      </c>
      <c r="L5" s="27"/>
      <c r="M5" s="27"/>
    </row>
    <row r="6" spans="1:14" x14ac:dyDescent="0.35">
      <c r="A6" s="380"/>
      <c r="B6" s="380"/>
      <c r="C6" s="380"/>
      <c r="D6" s="380"/>
      <c r="E6" s="380"/>
      <c r="F6" s="380"/>
      <c r="G6" s="380"/>
      <c r="H6" s="380"/>
    </row>
    <row r="7" spans="1:14" x14ac:dyDescent="0.35">
      <c r="A7" s="72" t="s">
        <v>246</v>
      </c>
      <c r="B7" s="49">
        <v>254880</v>
      </c>
      <c r="C7" s="49">
        <v>121270</v>
      </c>
      <c r="D7" s="49">
        <v>133610</v>
      </c>
      <c r="E7" s="49">
        <v>77145</v>
      </c>
      <c r="F7" s="49">
        <v>177735</v>
      </c>
      <c r="G7" s="49">
        <v>93107</v>
      </c>
      <c r="H7" s="49">
        <v>161773</v>
      </c>
      <c r="I7" s="27"/>
      <c r="L7" s="73"/>
      <c r="M7" s="27"/>
      <c r="N7" s="27"/>
    </row>
    <row r="8" spans="1:14" x14ac:dyDescent="0.35">
      <c r="A8" s="72" t="s">
        <v>247</v>
      </c>
      <c r="B8" s="49">
        <v>250426</v>
      </c>
      <c r="C8" s="49">
        <v>91628</v>
      </c>
      <c r="D8" s="49">
        <v>158798</v>
      </c>
      <c r="E8" s="49">
        <v>88088</v>
      </c>
      <c r="F8" s="49">
        <v>162339</v>
      </c>
      <c r="G8" s="49">
        <v>115707</v>
      </c>
      <c r="H8" s="49">
        <v>134719</v>
      </c>
      <c r="L8" s="27"/>
      <c r="M8" s="27"/>
      <c r="N8" s="27"/>
    </row>
    <row r="9" spans="1:14" x14ac:dyDescent="0.35">
      <c r="A9" s="72" t="s">
        <v>248</v>
      </c>
      <c r="B9" s="49">
        <v>274147</v>
      </c>
      <c r="C9" s="49">
        <v>131722</v>
      </c>
      <c r="D9" s="49">
        <v>142425</v>
      </c>
      <c r="E9" s="49">
        <v>85305</v>
      </c>
      <c r="F9" s="49">
        <v>188842</v>
      </c>
      <c r="G9" s="49">
        <v>161381</v>
      </c>
      <c r="H9" s="49">
        <v>112767</v>
      </c>
      <c r="L9" s="27"/>
      <c r="M9" s="27"/>
      <c r="N9" s="27"/>
    </row>
    <row r="10" spans="1:14" x14ac:dyDescent="0.35">
      <c r="A10" s="72" t="s">
        <v>249</v>
      </c>
      <c r="B10" s="49">
        <v>36678</v>
      </c>
      <c r="C10" s="49">
        <v>20258</v>
      </c>
      <c r="D10" s="49">
        <v>16420</v>
      </c>
      <c r="E10" s="49">
        <v>9785</v>
      </c>
      <c r="F10" s="49">
        <v>26893</v>
      </c>
      <c r="G10" s="49">
        <v>23674</v>
      </c>
      <c r="H10" s="49">
        <v>13003</v>
      </c>
      <c r="L10" s="27"/>
      <c r="M10" s="27"/>
      <c r="N10" s="27"/>
    </row>
    <row r="11" spans="1:14" x14ac:dyDescent="0.35">
      <c r="A11" s="72" t="s">
        <v>338</v>
      </c>
      <c r="B11" s="49">
        <v>8465</v>
      </c>
      <c r="C11" s="49">
        <v>4884</v>
      </c>
      <c r="D11" s="49">
        <v>3581</v>
      </c>
      <c r="E11" s="49">
        <v>2541</v>
      </c>
      <c r="F11" s="49">
        <v>5925</v>
      </c>
      <c r="G11" s="49">
        <v>3973</v>
      </c>
      <c r="H11" s="49">
        <v>4492</v>
      </c>
      <c r="L11" s="27"/>
      <c r="M11" s="27"/>
      <c r="N11" s="27"/>
    </row>
    <row r="12" spans="1:14" x14ac:dyDescent="0.35">
      <c r="A12" s="11"/>
      <c r="B12" s="11"/>
      <c r="C12" s="11"/>
      <c r="D12" s="11"/>
      <c r="E12" s="11"/>
      <c r="F12" s="11"/>
      <c r="G12" s="11"/>
      <c r="H12" s="11"/>
    </row>
    <row r="13" spans="1:14" ht="16" x14ac:dyDescent="0.4">
      <c r="A13" s="60" t="s">
        <v>603</v>
      </c>
      <c r="N13" s="27"/>
    </row>
    <row r="14" spans="1:14" ht="15" customHeight="1" x14ac:dyDescent="0.35">
      <c r="A14" s="380"/>
      <c r="B14" s="321" t="s">
        <v>9</v>
      </c>
      <c r="C14" s="380" t="s">
        <v>523</v>
      </c>
      <c r="D14" s="380"/>
      <c r="E14" s="380" t="s">
        <v>522</v>
      </c>
      <c r="F14" s="380"/>
      <c r="G14" s="381" t="s">
        <v>541</v>
      </c>
      <c r="H14" s="381" t="s">
        <v>542</v>
      </c>
    </row>
    <row r="15" spans="1:14" x14ac:dyDescent="0.35">
      <c r="A15" s="380"/>
      <c r="B15" s="321"/>
      <c r="C15" s="321" t="s">
        <v>46</v>
      </c>
      <c r="D15" s="321" t="s">
        <v>47</v>
      </c>
      <c r="E15" s="321" t="s">
        <v>49</v>
      </c>
      <c r="F15" s="321" t="s">
        <v>48</v>
      </c>
      <c r="G15" s="381"/>
      <c r="H15" s="381"/>
    </row>
    <row r="16" spans="1:14" x14ac:dyDescent="0.35">
      <c r="A16" s="380"/>
      <c r="B16" s="321"/>
      <c r="C16" s="321"/>
      <c r="D16" s="321"/>
      <c r="E16" s="321"/>
      <c r="F16" s="321"/>
      <c r="G16" s="381"/>
      <c r="H16" s="381"/>
    </row>
    <row r="17" spans="1:13" x14ac:dyDescent="0.35">
      <c r="A17" s="61" t="s">
        <v>385</v>
      </c>
      <c r="B17" s="49">
        <v>824597</v>
      </c>
      <c r="C17" s="49">
        <v>369762</v>
      </c>
      <c r="D17" s="49">
        <v>454835</v>
      </c>
      <c r="E17" s="49">
        <v>262863</v>
      </c>
      <c r="F17" s="49">
        <v>561734</v>
      </c>
      <c r="G17" s="49">
        <v>397843</v>
      </c>
      <c r="H17" s="49">
        <v>426754</v>
      </c>
    </row>
    <row r="18" spans="1:13" x14ac:dyDescent="0.35">
      <c r="A18" s="380"/>
      <c r="B18" s="380"/>
      <c r="C18" s="380"/>
      <c r="D18" s="380"/>
      <c r="E18" s="380"/>
      <c r="F18" s="380"/>
      <c r="G18" s="380"/>
      <c r="H18" s="380"/>
    </row>
    <row r="19" spans="1:13" x14ac:dyDescent="0.35">
      <c r="A19" s="72" t="s">
        <v>118</v>
      </c>
      <c r="B19" s="49">
        <v>347071</v>
      </c>
      <c r="C19" s="49">
        <v>157469</v>
      </c>
      <c r="D19" s="49">
        <v>189603</v>
      </c>
      <c r="E19" s="49">
        <v>71265</v>
      </c>
      <c r="F19" s="49">
        <v>275806</v>
      </c>
      <c r="G19" s="49">
        <v>190987</v>
      </c>
      <c r="H19" s="49">
        <v>156085</v>
      </c>
      <c r="J19" s="27"/>
    </row>
    <row r="20" spans="1:13" x14ac:dyDescent="0.35">
      <c r="A20" s="72" t="s">
        <v>78</v>
      </c>
      <c r="B20" s="49">
        <v>267654</v>
      </c>
      <c r="C20" s="49">
        <v>125810</v>
      </c>
      <c r="D20" s="49">
        <v>141844</v>
      </c>
      <c r="E20" s="49">
        <v>65129</v>
      </c>
      <c r="F20" s="49">
        <v>202525</v>
      </c>
      <c r="G20" s="49">
        <v>146833</v>
      </c>
      <c r="H20" s="49">
        <v>120822</v>
      </c>
    </row>
    <row r="21" spans="1:13" x14ac:dyDescent="0.35">
      <c r="A21" s="72" t="s">
        <v>316</v>
      </c>
      <c r="B21" s="49">
        <v>63763</v>
      </c>
      <c r="C21" s="49">
        <v>24508</v>
      </c>
      <c r="D21" s="49">
        <v>39255</v>
      </c>
      <c r="E21" s="49">
        <v>25554</v>
      </c>
      <c r="F21" s="49">
        <v>38209</v>
      </c>
      <c r="G21" s="49">
        <v>27124</v>
      </c>
      <c r="H21" s="49">
        <v>36639</v>
      </c>
    </row>
    <row r="22" spans="1:13" x14ac:dyDescent="0.35">
      <c r="A22" s="72" t="s">
        <v>79</v>
      </c>
      <c r="B22" s="49">
        <v>107154</v>
      </c>
      <c r="C22" s="49">
        <v>43476</v>
      </c>
      <c r="D22" s="49">
        <v>63677</v>
      </c>
      <c r="E22" s="49">
        <v>65580</v>
      </c>
      <c r="F22" s="49">
        <v>41574</v>
      </c>
      <c r="G22" s="49">
        <v>30191</v>
      </c>
      <c r="H22" s="49">
        <v>76963</v>
      </c>
    </row>
    <row r="23" spans="1:13" x14ac:dyDescent="0.35">
      <c r="A23" s="72" t="s">
        <v>317</v>
      </c>
      <c r="B23" s="49">
        <v>38955</v>
      </c>
      <c r="C23" s="49">
        <v>18500</v>
      </c>
      <c r="D23" s="49">
        <v>20455</v>
      </c>
      <c r="E23" s="49">
        <v>35335</v>
      </c>
      <c r="F23" s="49">
        <v>3620</v>
      </c>
      <c r="G23" s="49">
        <v>2709</v>
      </c>
      <c r="H23" s="49">
        <v>36246</v>
      </c>
    </row>
    <row r="24" spans="1:13" x14ac:dyDescent="0.35">
      <c r="A24" s="11"/>
      <c r="B24" s="11"/>
      <c r="C24" s="11"/>
      <c r="D24" s="11"/>
      <c r="E24" s="11"/>
      <c r="F24" s="11"/>
      <c r="G24" s="11"/>
      <c r="H24" s="11"/>
    </row>
    <row r="27" spans="1:13" x14ac:dyDescent="0.35">
      <c r="B27" s="27"/>
      <c r="C27" s="27"/>
      <c r="D27" s="27"/>
      <c r="E27" s="27"/>
      <c r="F27" s="27"/>
      <c r="G27" s="27"/>
      <c r="H27" s="27"/>
    </row>
    <row r="29" spans="1:13" x14ac:dyDescent="0.35">
      <c r="B29" s="27"/>
      <c r="C29" s="27"/>
      <c r="D29" s="27"/>
      <c r="E29" s="27"/>
      <c r="F29" s="27"/>
      <c r="G29" s="27"/>
      <c r="H29" s="27"/>
      <c r="M29" s="27"/>
    </row>
    <row r="30" spans="1:13" x14ac:dyDescent="0.35">
      <c r="B30" s="27"/>
      <c r="C30" s="27"/>
      <c r="D30" s="27"/>
      <c r="E30" s="27"/>
      <c r="F30" s="27"/>
      <c r="G30" s="27"/>
      <c r="H30" s="27"/>
      <c r="M30" s="27"/>
    </row>
    <row r="31" spans="1:13" x14ac:dyDescent="0.35">
      <c r="B31" s="27"/>
      <c r="C31" s="27"/>
      <c r="D31" s="27"/>
      <c r="E31" s="27"/>
      <c r="F31" s="27"/>
      <c r="G31" s="27"/>
      <c r="H31" s="27"/>
      <c r="M31" s="27"/>
    </row>
    <row r="32" spans="1:13" x14ac:dyDescent="0.35">
      <c r="B32" s="27"/>
      <c r="C32" s="27"/>
      <c r="D32" s="27"/>
      <c r="E32" s="27"/>
      <c r="F32" s="27"/>
      <c r="G32" s="27"/>
      <c r="H32" s="27"/>
      <c r="M32" s="27"/>
    </row>
    <row r="33" spans="2:13" x14ac:dyDescent="0.35">
      <c r="B33" s="27"/>
      <c r="C33" s="27"/>
      <c r="D33" s="27"/>
      <c r="E33" s="27"/>
      <c r="F33" s="27"/>
      <c r="G33" s="27"/>
      <c r="H33" s="27"/>
      <c r="M33" s="27"/>
    </row>
    <row r="34" spans="2:13" x14ac:dyDescent="0.35">
      <c r="E34" s="27"/>
      <c r="F34" s="27"/>
    </row>
    <row r="35" spans="2:13" x14ac:dyDescent="0.35">
      <c r="M35" s="27"/>
    </row>
    <row r="37" spans="2:13" x14ac:dyDescent="0.35">
      <c r="H37" s="27"/>
    </row>
  </sheetData>
  <mergeCells count="22">
    <mergeCell ref="H14:H16"/>
    <mergeCell ref="A18:H18"/>
    <mergeCell ref="G2:G4"/>
    <mergeCell ref="H2:H4"/>
    <mergeCell ref="A6:H6"/>
    <mergeCell ref="A14:A16"/>
    <mergeCell ref="B14:B16"/>
    <mergeCell ref="C15:C16"/>
    <mergeCell ref="D15:D16"/>
    <mergeCell ref="E15:E16"/>
    <mergeCell ref="F3:F4"/>
    <mergeCell ref="F15:F16"/>
    <mergeCell ref="G14:G16"/>
    <mergeCell ref="C2:D2"/>
    <mergeCell ref="E2:F2"/>
    <mergeCell ref="E14:F14"/>
    <mergeCell ref="E3:E4"/>
    <mergeCell ref="C14:D14"/>
    <mergeCell ref="A2:A4"/>
    <mergeCell ref="B2:B4"/>
    <mergeCell ref="C3:C4"/>
    <mergeCell ref="D3:D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5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8.54296875" style="1" customWidth="1"/>
    <col min="2" max="6" width="11.54296875" style="1" bestFit="1" customWidth="1"/>
    <col min="7" max="7" width="13.81640625" style="1" bestFit="1" customWidth="1"/>
    <col min="8" max="8" width="15.1796875" style="1" bestFit="1" customWidth="1"/>
    <col min="9" max="16384" width="9.1796875" style="1"/>
  </cols>
  <sheetData>
    <row r="1" spans="1:10" s="238" customFormat="1" x14ac:dyDescent="0.35">
      <c r="A1" s="238" t="s">
        <v>604</v>
      </c>
    </row>
    <row r="2" spans="1:10" ht="15" customHeight="1" x14ac:dyDescent="0.35">
      <c r="A2" s="383"/>
      <c r="B2" s="321" t="s">
        <v>9</v>
      </c>
      <c r="C2" s="321" t="s">
        <v>46</v>
      </c>
      <c r="D2" s="321" t="s">
        <v>47</v>
      </c>
      <c r="E2" s="321" t="s">
        <v>49</v>
      </c>
      <c r="F2" s="321" t="s">
        <v>48</v>
      </c>
      <c r="G2" s="381" t="s">
        <v>541</v>
      </c>
      <c r="H2" s="381" t="s">
        <v>542</v>
      </c>
    </row>
    <row r="3" spans="1:10" x14ac:dyDescent="0.35">
      <c r="A3" s="383"/>
      <c r="B3" s="321"/>
      <c r="C3" s="321"/>
      <c r="D3" s="321"/>
      <c r="E3" s="321"/>
      <c r="F3" s="321"/>
      <c r="G3" s="381"/>
      <c r="H3" s="381"/>
    </row>
    <row r="4" spans="1:10" x14ac:dyDescent="0.35">
      <c r="A4" s="383"/>
      <c r="B4" s="321"/>
      <c r="C4" s="321"/>
      <c r="D4" s="321"/>
      <c r="E4" s="321"/>
      <c r="F4" s="321"/>
      <c r="G4" s="381"/>
      <c r="H4" s="381"/>
    </row>
    <row r="5" spans="1:10" x14ac:dyDescent="0.35">
      <c r="A5" s="61" t="s">
        <v>464</v>
      </c>
      <c r="B5" s="37">
        <v>766777</v>
      </c>
      <c r="C5" s="37">
        <v>344315</v>
      </c>
      <c r="D5" s="37">
        <v>422462</v>
      </c>
      <c r="E5" s="37">
        <v>240341</v>
      </c>
      <c r="F5" s="37">
        <v>526437</v>
      </c>
      <c r="G5" s="37">
        <v>372854</v>
      </c>
      <c r="H5" s="37">
        <v>393924</v>
      </c>
      <c r="J5" s="27"/>
    </row>
    <row r="6" spans="1:10" x14ac:dyDescent="0.35">
      <c r="A6" s="383"/>
      <c r="B6" s="383"/>
      <c r="C6" s="383"/>
      <c r="D6" s="383"/>
      <c r="E6" s="383"/>
      <c r="F6" s="383"/>
      <c r="G6" s="383"/>
      <c r="H6" s="383"/>
    </row>
    <row r="7" spans="1:10" ht="31.5" customHeight="1" x14ac:dyDescent="0.35">
      <c r="A7" s="69" t="s">
        <v>344</v>
      </c>
      <c r="B7" s="37">
        <v>135256</v>
      </c>
      <c r="C7" s="37">
        <v>47920</v>
      </c>
      <c r="D7" s="37">
        <v>87336</v>
      </c>
      <c r="E7" s="37">
        <v>54195</v>
      </c>
      <c r="F7" s="37">
        <v>81061</v>
      </c>
      <c r="G7" s="37">
        <v>63154</v>
      </c>
      <c r="H7" s="37">
        <v>72101</v>
      </c>
      <c r="I7" s="27"/>
    </row>
    <row r="8" spans="1:10" ht="30.75" customHeight="1" x14ac:dyDescent="0.35">
      <c r="A8" s="69" t="s">
        <v>345</v>
      </c>
      <c r="B8" s="37">
        <v>17704</v>
      </c>
      <c r="C8" s="37">
        <v>8712</v>
      </c>
      <c r="D8" s="37">
        <v>8992</v>
      </c>
      <c r="E8" s="37">
        <v>4320</v>
      </c>
      <c r="F8" s="37">
        <v>13384</v>
      </c>
      <c r="G8" s="37">
        <v>8034</v>
      </c>
      <c r="H8" s="37">
        <v>9670</v>
      </c>
    </row>
    <row r="9" spans="1:10" ht="31.5" customHeight="1" x14ac:dyDescent="0.35">
      <c r="A9" s="69" t="s">
        <v>346</v>
      </c>
      <c r="B9" s="37">
        <v>246942</v>
      </c>
      <c r="C9" s="37">
        <v>125345</v>
      </c>
      <c r="D9" s="37">
        <v>121597</v>
      </c>
      <c r="E9" s="37">
        <v>77424</v>
      </c>
      <c r="F9" s="37">
        <v>169518</v>
      </c>
      <c r="G9" s="37">
        <v>118144</v>
      </c>
      <c r="H9" s="37">
        <v>128798</v>
      </c>
    </row>
    <row r="10" spans="1:10" ht="29" x14ac:dyDescent="0.35">
      <c r="A10" s="69" t="s">
        <v>224</v>
      </c>
      <c r="B10" s="37">
        <v>43328</v>
      </c>
      <c r="C10" s="37">
        <v>20334</v>
      </c>
      <c r="D10" s="37">
        <v>22994</v>
      </c>
      <c r="E10" s="37">
        <v>20177</v>
      </c>
      <c r="F10" s="37">
        <v>23151</v>
      </c>
      <c r="G10" s="37">
        <v>21192</v>
      </c>
      <c r="H10" s="37">
        <v>22136</v>
      </c>
      <c r="J10" s="27"/>
    </row>
    <row r="11" spans="1:10" ht="32.25" customHeight="1" x14ac:dyDescent="0.35">
      <c r="A11" s="69" t="s">
        <v>347</v>
      </c>
      <c r="B11" s="37">
        <v>295030</v>
      </c>
      <c r="C11" s="37">
        <v>131527</v>
      </c>
      <c r="D11" s="37">
        <v>163503</v>
      </c>
      <c r="E11" s="37">
        <v>65771</v>
      </c>
      <c r="F11" s="37">
        <v>229260</v>
      </c>
      <c r="G11" s="37">
        <v>155594</v>
      </c>
      <c r="H11" s="37">
        <v>139436</v>
      </c>
    </row>
    <row r="12" spans="1:10" ht="31.5" customHeight="1" x14ac:dyDescent="0.35">
      <c r="A12" s="69" t="s">
        <v>225</v>
      </c>
      <c r="B12" s="37">
        <v>19607</v>
      </c>
      <c r="C12" s="37">
        <v>7888</v>
      </c>
      <c r="D12" s="37">
        <v>11718</v>
      </c>
      <c r="E12" s="37">
        <v>12496</v>
      </c>
      <c r="F12" s="37">
        <v>7110</v>
      </c>
      <c r="G12" s="37">
        <v>5293</v>
      </c>
      <c r="H12" s="37">
        <v>14314</v>
      </c>
    </row>
    <row r="13" spans="1:10" ht="29" x14ac:dyDescent="0.35">
      <c r="A13" s="69" t="s">
        <v>348</v>
      </c>
      <c r="B13" s="37">
        <v>8800</v>
      </c>
      <c r="C13" s="37">
        <v>2588</v>
      </c>
      <c r="D13" s="37">
        <v>6211</v>
      </c>
      <c r="E13" s="37">
        <v>5847</v>
      </c>
      <c r="F13" s="37">
        <v>2952</v>
      </c>
      <c r="G13" s="37">
        <v>1332</v>
      </c>
      <c r="H13" s="37">
        <v>7468</v>
      </c>
    </row>
    <row r="14" spans="1:10" x14ac:dyDescent="0.35">
      <c r="A14" s="69" t="s">
        <v>349</v>
      </c>
      <c r="B14" s="37">
        <v>110</v>
      </c>
      <c r="C14" s="37">
        <v>0</v>
      </c>
      <c r="D14" s="37">
        <v>110</v>
      </c>
      <c r="E14" s="37">
        <v>110</v>
      </c>
      <c r="F14" s="37">
        <v>0</v>
      </c>
      <c r="G14" s="37">
        <v>110</v>
      </c>
      <c r="H14" s="37">
        <v>0</v>
      </c>
    </row>
    <row r="15" spans="1:10" ht="6" customHeight="1" x14ac:dyDescent="0.35">
      <c r="A15" s="70"/>
      <c r="B15" s="70"/>
      <c r="C15" s="70"/>
      <c r="D15" s="70"/>
      <c r="E15" s="70"/>
      <c r="F15" s="70"/>
      <c r="G15" s="70"/>
      <c r="H15" s="70"/>
    </row>
    <row r="16" spans="1:10" x14ac:dyDescent="0.35">
      <c r="A16" s="382" t="s">
        <v>684</v>
      </c>
      <c r="B16" s="382"/>
      <c r="C16" s="382"/>
      <c r="D16" s="382"/>
      <c r="E16" s="382"/>
      <c r="F16" s="382"/>
      <c r="G16" s="382"/>
      <c r="H16" s="382"/>
    </row>
    <row r="17" spans="1:8" x14ac:dyDescent="0.35">
      <c r="A17" s="382"/>
      <c r="B17" s="382"/>
      <c r="C17" s="382"/>
      <c r="D17" s="382"/>
      <c r="E17" s="382"/>
      <c r="F17" s="382"/>
      <c r="G17" s="382"/>
      <c r="H17" s="382"/>
    </row>
    <row r="18" spans="1:8" ht="6" customHeight="1" x14ac:dyDescent="0.35">
      <c r="A18" s="11"/>
      <c r="B18" s="11"/>
      <c r="C18" s="11"/>
      <c r="D18" s="11"/>
      <c r="E18" s="11"/>
      <c r="F18" s="11"/>
      <c r="G18" s="11"/>
      <c r="H18" s="11"/>
    </row>
    <row r="19" spans="1:8" x14ac:dyDescent="0.35">
      <c r="A19" s="68" t="s">
        <v>605</v>
      </c>
    </row>
    <row r="20" spans="1:8" ht="15" customHeight="1" x14ac:dyDescent="0.35">
      <c r="A20" s="383"/>
      <c r="B20" s="321" t="s">
        <v>9</v>
      </c>
      <c r="C20" s="321" t="s">
        <v>46</v>
      </c>
      <c r="D20" s="321" t="s">
        <v>47</v>
      </c>
      <c r="E20" s="321" t="s">
        <v>49</v>
      </c>
      <c r="F20" s="321" t="s">
        <v>48</v>
      </c>
      <c r="G20" s="381" t="s">
        <v>541</v>
      </c>
      <c r="H20" s="381" t="s">
        <v>542</v>
      </c>
    </row>
    <row r="21" spans="1:8" x14ac:dyDescent="0.35">
      <c r="A21" s="383"/>
      <c r="B21" s="321"/>
      <c r="C21" s="321"/>
      <c r="D21" s="321"/>
      <c r="E21" s="321"/>
      <c r="F21" s="321"/>
      <c r="G21" s="381"/>
      <c r="H21" s="381"/>
    </row>
    <row r="22" spans="1:8" x14ac:dyDescent="0.35">
      <c r="A22" s="383"/>
      <c r="B22" s="321"/>
      <c r="C22" s="321"/>
      <c r="D22" s="321"/>
      <c r="E22" s="321"/>
      <c r="F22" s="321"/>
      <c r="G22" s="381"/>
      <c r="H22" s="381"/>
    </row>
    <row r="23" spans="1:8" x14ac:dyDescent="0.35">
      <c r="A23" s="71" t="s">
        <v>385</v>
      </c>
      <c r="B23" s="49">
        <v>790748</v>
      </c>
      <c r="C23" s="49">
        <v>357499</v>
      </c>
      <c r="D23" s="49">
        <v>433249</v>
      </c>
      <c r="E23" s="49">
        <v>253662</v>
      </c>
      <c r="F23" s="49">
        <v>537086</v>
      </c>
      <c r="G23" s="49">
        <v>380972</v>
      </c>
      <c r="H23" s="49">
        <v>409776</v>
      </c>
    </row>
    <row r="24" spans="1:8" x14ac:dyDescent="0.35">
      <c r="A24" s="383"/>
      <c r="B24" s="383"/>
      <c r="C24" s="383"/>
      <c r="D24" s="383"/>
      <c r="E24" s="383"/>
      <c r="F24" s="383"/>
      <c r="G24" s="383"/>
      <c r="H24" s="383"/>
    </row>
    <row r="25" spans="1:8" x14ac:dyDescent="0.35">
      <c r="A25" s="4" t="s">
        <v>465</v>
      </c>
      <c r="B25" s="49">
        <v>417310</v>
      </c>
      <c r="C25" s="49">
        <v>193195</v>
      </c>
      <c r="D25" s="49">
        <v>224115</v>
      </c>
      <c r="E25" s="49">
        <v>105902</v>
      </c>
      <c r="F25" s="49">
        <v>311409</v>
      </c>
      <c r="G25" s="49">
        <v>221792</v>
      </c>
      <c r="H25" s="49">
        <v>195518</v>
      </c>
    </row>
    <row r="26" spans="1:8" x14ac:dyDescent="0.35">
      <c r="A26" s="4" t="s">
        <v>466</v>
      </c>
      <c r="B26" s="49">
        <v>167850</v>
      </c>
      <c r="C26" s="49">
        <v>81432</v>
      </c>
      <c r="D26" s="49">
        <v>86418</v>
      </c>
      <c r="E26" s="49">
        <v>52355</v>
      </c>
      <c r="F26" s="49">
        <v>115496</v>
      </c>
      <c r="G26" s="49">
        <v>76663</v>
      </c>
      <c r="H26" s="49">
        <v>91188</v>
      </c>
    </row>
    <row r="27" spans="1:8" x14ac:dyDescent="0.35">
      <c r="A27" s="4" t="s">
        <v>467</v>
      </c>
      <c r="B27" s="49">
        <v>71568</v>
      </c>
      <c r="C27" s="49">
        <v>31076</v>
      </c>
      <c r="D27" s="49">
        <v>40492</v>
      </c>
      <c r="E27" s="49">
        <v>29420</v>
      </c>
      <c r="F27" s="49">
        <v>42148</v>
      </c>
      <c r="G27" s="49">
        <v>29537</v>
      </c>
      <c r="H27" s="49">
        <v>42031</v>
      </c>
    </row>
    <row r="28" spans="1:8" x14ac:dyDescent="0.35">
      <c r="A28" s="4" t="s">
        <v>468</v>
      </c>
      <c r="B28" s="49">
        <v>68586</v>
      </c>
      <c r="C28" s="49">
        <v>26840</v>
      </c>
      <c r="D28" s="49">
        <v>41746</v>
      </c>
      <c r="E28" s="49">
        <v>32020</v>
      </c>
      <c r="F28" s="49">
        <v>36566</v>
      </c>
      <c r="G28" s="49">
        <v>28500</v>
      </c>
      <c r="H28" s="49">
        <v>40086</v>
      </c>
    </row>
    <row r="29" spans="1:8" x14ac:dyDescent="0.35">
      <c r="A29" s="4" t="s">
        <v>469</v>
      </c>
      <c r="B29" s="49">
        <v>65433</v>
      </c>
      <c r="C29" s="49">
        <v>24955</v>
      </c>
      <c r="D29" s="49">
        <v>40478</v>
      </c>
      <c r="E29" s="49">
        <v>33965</v>
      </c>
      <c r="F29" s="49">
        <v>31468</v>
      </c>
      <c r="G29" s="49">
        <v>24480</v>
      </c>
      <c r="H29" s="49">
        <v>40953</v>
      </c>
    </row>
    <row r="30" spans="1:8" x14ac:dyDescent="0.35">
      <c r="A30" s="11"/>
      <c r="B30" s="11"/>
      <c r="C30" s="11"/>
      <c r="D30" s="11"/>
      <c r="E30" s="11"/>
      <c r="F30" s="11"/>
      <c r="G30" s="11"/>
      <c r="H30" s="11"/>
    </row>
    <row r="34" spans="2:11" x14ac:dyDescent="0.35">
      <c r="C34" s="56"/>
    </row>
    <row r="35" spans="2:11" x14ac:dyDescent="0.35">
      <c r="B35" s="27"/>
      <c r="C35" s="27"/>
      <c r="E35" s="27"/>
      <c r="F35" s="27"/>
      <c r="G35" s="27"/>
      <c r="H35" s="27"/>
    </row>
    <row r="36" spans="2:11" x14ac:dyDescent="0.35">
      <c r="B36" s="27"/>
      <c r="C36" s="27"/>
      <c r="D36" s="27"/>
      <c r="E36" s="27"/>
      <c r="F36" s="27"/>
      <c r="G36" s="27"/>
      <c r="H36" s="27"/>
      <c r="K36" s="27"/>
    </row>
    <row r="37" spans="2:11" x14ac:dyDescent="0.35">
      <c r="B37" s="27"/>
      <c r="C37" s="27"/>
      <c r="D37" s="27"/>
      <c r="E37" s="27"/>
      <c r="F37" s="27"/>
      <c r="G37" s="27"/>
      <c r="H37" s="27"/>
      <c r="K37" s="27"/>
    </row>
    <row r="38" spans="2:11" x14ac:dyDescent="0.35">
      <c r="B38" s="27"/>
      <c r="C38" s="27"/>
      <c r="D38" s="27"/>
      <c r="E38" s="27"/>
      <c r="F38" s="27"/>
      <c r="G38" s="27"/>
      <c r="H38" s="27"/>
      <c r="K38" s="27"/>
    </row>
    <row r="39" spans="2:11" x14ac:dyDescent="0.35">
      <c r="B39" s="27"/>
      <c r="C39" s="27"/>
      <c r="D39" s="27"/>
      <c r="E39" s="27"/>
      <c r="F39" s="27"/>
      <c r="G39" s="27"/>
      <c r="H39" s="27"/>
      <c r="K39" s="27"/>
    </row>
    <row r="40" spans="2:11" x14ac:dyDescent="0.35">
      <c r="B40" s="27"/>
      <c r="C40" s="27"/>
      <c r="D40" s="27"/>
      <c r="E40" s="27"/>
      <c r="F40" s="27"/>
      <c r="G40" s="27"/>
      <c r="H40" s="27"/>
      <c r="K40" s="27"/>
    </row>
    <row r="41" spans="2:11" x14ac:dyDescent="0.35">
      <c r="B41" s="27"/>
      <c r="C41" s="27"/>
      <c r="D41" s="27"/>
      <c r="E41" s="27"/>
      <c r="F41" s="27"/>
      <c r="G41" s="27"/>
      <c r="H41" s="27"/>
      <c r="K41" s="27"/>
    </row>
    <row r="42" spans="2:11" x14ac:dyDescent="0.35">
      <c r="B42" s="27"/>
      <c r="C42" s="27"/>
      <c r="D42" s="27"/>
      <c r="E42" s="27"/>
      <c r="F42" s="27"/>
      <c r="G42" s="27"/>
      <c r="H42" s="27"/>
      <c r="K42" s="27"/>
    </row>
    <row r="43" spans="2:11" x14ac:dyDescent="0.35">
      <c r="B43" s="27"/>
      <c r="D43" s="27"/>
      <c r="F43" s="27"/>
      <c r="G43" s="27"/>
      <c r="K43" s="27"/>
    </row>
    <row r="45" spans="2:11" x14ac:dyDescent="0.35">
      <c r="K45" s="27"/>
    </row>
  </sheetData>
  <mergeCells count="19">
    <mergeCell ref="G20:G22"/>
    <mergeCell ref="H20:H22"/>
    <mergeCell ref="A24:H24"/>
    <mergeCell ref="A20:A22"/>
    <mergeCell ref="B20:B22"/>
    <mergeCell ref="C20:C22"/>
    <mergeCell ref="D20:D22"/>
    <mergeCell ref="E20:E22"/>
    <mergeCell ref="F20:F22"/>
    <mergeCell ref="A16:H17"/>
    <mergeCell ref="A2:A4"/>
    <mergeCell ref="B2:B4"/>
    <mergeCell ref="C2:C4"/>
    <mergeCell ref="D2:D4"/>
    <mergeCell ref="E2:E4"/>
    <mergeCell ref="F2:F4"/>
    <mergeCell ref="G2:G4"/>
    <mergeCell ref="H2:H4"/>
    <mergeCell ref="A6:H6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12" style="1" customWidth="1"/>
    <col min="2" max="2" width="14.453125" style="1" bestFit="1" customWidth="1"/>
    <col min="3" max="6" width="13.453125" style="1" bestFit="1" customWidth="1"/>
    <col min="7" max="7" width="13.54296875" style="1" bestFit="1" customWidth="1"/>
    <col min="8" max="8" width="11.453125" style="1"/>
    <col min="9" max="9" width="13.81640625" style="1" customWidth="1"/>
    <col min="10" max="16384" width="11.453125" style="1"/>
  </cols>
  <sheetData>
    <row r="1" spans="1:8" s="238" customFormat="1" x14ac:dyDescent="0.35">
      <c r="A1" s="238" t="s">
        <v>571</v>
      </c>
    </row>
    <row r="2" spans="1:8" x14ac:dyDescent="0.35">
      <c r="A2" s="256"/>
      <c r="B2" s="257" t="s">
        <v>9</v>
      </c>
      <c r="C2" s="257" t="s">
        <v>46</v>
      </c>
      <c r="D2" s="257" t="s">
        <v>47</v>
      </c>
      <c r="E2" s="257" t="s">
        <v>49</v>
      </c>
      <c r="F2" s="257" t="s">
        <v>48</v>
      </c>
      <c r="G2" s="211"/>
      <c r="H2" s="211"/>
    </row>
    <row r="3" spans="1:8" x14ac:dyDescent="0.35">
      <c r="A3" s="256"/>
      <c r="B3" s="257"/>
      <c r="C3" s="257"/>
      <c r="D3" s="257"/>
      <c r="E3" s="257"/>
      <c r="F3" s="257"/>
      <c r="G3" s="211"/>
      <c r="H3" s="211"/>
    </row>
    <row r="4" spans="1:8" s="8" customFormat="1" x14ac:dyDescent="0.35">
      <c r="A4" s="66" t="s">
        <v>420</v>
      </c>
      <c r="B4" s="10">
        <v>13362858</v>
      </c>
      <c r="C4" s="10">
        <v>6433442</v>
      </c>
      <c r="D4" s="10">
        <v>6929416</v>
      </c>
      <c r="E4" s="10">
        <v>3908583</v>
      </c>
      <c r="F4" s="10">
        <v>9454275</v>
      </c>
      <c r="G4" s="212"/>
      <c r="H4" s="213"/>
    </row>
    <row r="5" spans="1:8" ht="11.25" customHeight="1" x14ac:dyDescent="0.35">
      <c r="A5" s="253"/>
      <c r="B5" s="254"/>
      <c r="C5" s="254"/>
      <c r="D5" s="254"/>
      <c r="E5" s="254"/>
      <c r="F5" s="255"/>
      <c r="G5" s="56"/>
    </row>
    <row r="6" spans="1:8" x14ac:dyDescent="0.35">
      <c r="A6" s="214" t="s">
        <v>421</v>
      </c>
      <c r="B6" s="49">
        <v>1695679</v>
      </c>
      <c r="C6" s="49">
        <v>830187</v>
      </c>
      <c r="D6" s="49">
        <v>865492</v>
      </c>
      <c r="E6" s="49">
        <v>490525</v>
      </c>
      <c r="F6" s="49">
        <v>1205154</v>
      </c>
      <c r="G6" s="215"/>
      <c r="H6" s="215"/>
    </row>
    <row r="7" spans="1:8" x14ac:dyDescent="0.35">
      <c r="A7" s="214" t="s">
        <v>422</v>
      </c>
      <c r="B7" s="49">
        <v>1738168</v>
      </c>
      <c r="C7" s="49">
        <v>880858</v>
      </c>
      <c r="D7" s="49">
        <v>857310</v>
      </c>
      <c r="E7" s="49">
        <v>470957</v>
      </c>
      <c r="F7" s="49">
        <v>1267211</v>
      </c>
      <c r="G7" s="215"/>
      <c r="H7" s="215"/>
    </row>
    <row r="8" spans="1:8" x14ac:dyDescent="0.35">
      <c r="A8" s="214" t="s">
        <v>423</v>
      </c>
      <c r="B8" s="49">
        <v>1551930</v>
      </c>
      <c r="C8" s="49">
        <v>792203</v>
      </c>
      <c r="D8" s="49">
        <v>759727</v>
      </c>
      <c r="E8" s="49">
        <v>395494</v>
      </c>
      <c r="F8" s="49">
        <v>1156436</v>
      </c>
      <c r="G8" s="215"/>
      <c r="H8" s="215"/>
    </row>
    <row r="9" spans="1:8" x14ac:dyDescent="0.35">
      <c r="A9" s="214" t="s">
        <v>424</v>
      </c>
      <c r="B9" s="49">
        <v>1509921</v>
      </c>
      <c r="C9" s="49">
        <v>763957</v>
      </c>
      <c r="D9" s="49">
        <v>745964</v>
      </c>
      <c r="E9" s="49">
        <v>431259</v>
      </c>
      <c r="F9" s="49">
        <v>1078662</v>
      </c>
      <c r="G9" s="215"/>
      <c r="H9" s="215"/>
    </row>
    <row r="10" spans="1:8" x14ac:dyDescent="0.35">
      <c r="A10" s="214" t="s">
        <v>156</v>
      </c>
      <c r="B10" s="49">
        <v>1168907</v>
      </c>
      <c r="C10" s="49">
        <v>560113</v>
      </c>
      <c r="D10" s="49">
        <v>608794</v>
      </c>
      <c r="E10" s="49">
        <v>402962</v>
      </c>
      <c r="F10" s="49">
        <v>765944</v>
      </c>
      <c r="G10" s="215"/>
      <c r="H10" s="215"/>
    </row>
    <row r="11" spans="1:8" x14ac:dyDescent="0.35">
      <c r="A11" s="214" t="s">
        <v>425</v>
      </c>
      <c r="B11" s="49">
        <v>946470</v>
      </c>
      <c r="C11" s="49">
        <v>434061</v>
      </c>
      <c r="D11" s="49">
        <v>512409</v>
      </c>
      <c r="E11" s="49">
        <v>344946</v>
      </c>
      <c r="F11" s="49">
        <v>601524</v>
      </c>
      <c r="G11" s="215"/>
      <c r="H11" s="215"/>
    </row>
    <row r="12" spans="1:8" x14ac:dyDescent="0.35">
      <c r="A12" s="214" t="s">
        <v>426</v>
      </c>
      <c r="B12" s="49">
        <v>895685</v>
      </c>
      <c r="C12" s="49">
        <v>431424</v>
      </c>
      <c r="D12" s="49">
        <v>464261</v>
      </c>
      <c r="E12" s="49">
        <v>328406</v>
      </c>
      <c r="F12" s="49">
        <v>567279</v>
      </c>
      <c r="G12" s="215"/>
      <c r="H12" s="215"/>
    </row>
    <row r="13" spans="1:8" x14ac:dyDescent="0.35">
      <c r="A13" s="214" t="s">
        <v>427</v>
      </c>
      <c r="B13" s="49">
        <v>860154</v>
      </c>
      <c r="C13" s="49">
        <v>416719</v>
      </c>
      <c r="D13" s="49">
        <v>443434</v>
      </c>
      <c r="E13" s="49">
        <v>286546</v>
      </c>
      <c r="F13" s="49">
        <v>573607</v>
      </c>
      <c r="G13" s="215"/>
      <c r="H13" s="215"/>
    </row>
    <row r="14" spans="1:8" x14ac:dyDescent="0.35">
      <c r="A14" s="214" t="s">
        <v>428</v>
      </c>
      <c r="B14" s="49">
        <v>771441</v>
      </c>
      <c r="C14" s="49">
        <v>377188</v>
      </c>
      <c r="D14" s="49">
        <v>394253</v>
      </c>
      <c r="E14" s="49">
        <v>242474</v>
      </c>
      <c r="F14" s="49">
        <v>528967</v>
      </c>
      <c r="G14" s="215"/>
      <c r="H14" s="215"/>
    </row>
    <row r="15" spans="1:8" ht="16.5" customHeight="1" x14ac:dyDescent="0.35">
      <c r="A15" s="214" t="s">
        <v>429</v>
      </c>
      <c r="B15" s="49">
        <v>516411</v>
      </c>
      <c r="C15" s="49">
        <v>224460</v>
      </c>
      <c r="D15" s="49">
        <v>291950</v>
      </c>
      <c r="E15" s="49">
        <v>151651</v>
      </c>
      <c r="F15" s="49">
        <v>364759</v>
      </c>
      <c r="G15" s="215"/>
      <c r="H15" s="215"/>
    </row>
    <row r="16" spans="1:8" x14ac:dyDescent="0.35">
      <c r="A16" s="214" t="s">
        <v>430</v>
      </c>
      <c r="B16" s="49">
        <v>407356</v>
      </c>
      <c r="C16" s="49">
        <v>179751</v>
      </c>
      <c r="D16" s="49">
        <v>227605</v>
      </c>
      <c r="E16" s="49">
        <v>110322</v>
      </c>
      <c r="F16" s="49">
        <v>297034</v>
      </c>
      <c r="G16" s="215"/>
      <c r="H16" s="215"/>
    </row>
    <row r="17" spans="1:8" x14ac:dyDescent="0.35">
      <c r="A17" s="214" t="s">
        <v>431</v>
      </c>
      <c r="B17" s="49">
        <v>346379</v>
      </c>
      <c r="C17" s="49">
        <v>144316</v>
      </c>
      <c r="D17" s="49">
        <v>202063</v>
      </c>
      <c r="E17" s="49">
        <v>78324</v>
      </c>
      <c r="F17" s="49">
        <v>268055</v>
      </c>
      <c r="G17" s="215"/>
      <c r="H17" s="215"/>
    </row>
    <row r="18" spans="1:8" x14ac:dyDescent="0.35">
      <c r="A18" s="214" t="s">
        <v>432</v>
      </c>
      <c r="B18" s="49">
        <v>357712</v>
      </c>
      <c r="C18" s="49">
        <v>157917</v>
      </c>
      <c r="D18" s="49">
        <v>199796</v>
      </c>
      <c r="E18" s="49">
        <v>65030</v>
      </c>
      <c r="F18" s="49">
        <v>292683</v>
      </c>
      <c r="G18" s="215"/>
      <c r="H18" s="215"/>
    </row>
    <row r="19" spans="1:8" x14ac:dyDescent="0.35">
      <c r="A19" s="214" t="s">
        <v>433</v>
      </c>
      <c r="B19" s="49">
        <v>226754</v>
      </c>
      <c r="C19" s="49">
        <v>96994</v>
      </c>
      <c r="D19" s="49">
        <v>129760</v>
      </c>
      <c r="E19" s="49">
        <v>40570</v>
      </c>
      <c r="F19" s="49">
        <v>186184</v>
      </c>
      <c r="G19" s="215"/>
      <c r="H19" s="215"/>
    </row>
    <row r="20" spans="1:8" x14ac:dyDescent="0.35">
      <c r="A20" s="214" t="s">
        <v>434</v>
      </c>
      <c r="B20" s="49">
        <v>164304</v>
      </c>
      <c r="C20" s="49">
        <v>69544</v>
      </c>
      <c r="D20" s="49">
        <v>94761</v>
      </c>
      <c r="E20" s="49">
        <v>27365</v>
      </c>
      <c r="F20" s="49">
        <v>136939</v>
      </c>
      <c r="G20" s="215"/>
      <c r="H20" s="215"/>
    </row>
    <row r="21" spans="1:8" x14ac:dyDescent="0.35">
      <c r="A21" s="214" t="s">
        <v>435</v>
      </c>
      <c r="B21" s="49">
        <v>205588</v>
      </c>
      <c r="C21" s="49">
        <v>73751</v>
      </c>
      <c r="D21" s="49">
        <v>131837</v>
      </c>
      <c r="E21" s="49">
        <v>41750</v>
      </c>
      <c r="F21" s="49">
        <v>163838</v>
      </c>
      <c r="G21" s="215"/>
      <c r="H21" s="215"/>
    </row>
    <row r="22" spans="1:8" ht="3.75" customHeight="1" x14ac:dyDescent="0.35">
      <c r="A22" s="11"/>
      <c r="B22" s="11"/>
      <c r="C22" s="11"/>
      <c r="D22" s="11"/>
      <c r="E22" s="11"/>
      <c r="F22" s="11"/>
      <c r="G22" s="11"/>
      <c r="H22" s="11"/>
    </row>
    <row r="23" spans="1:8" x14ac:dyDescent="0.35">
      <c r="A23" s="216" t="s">
        <v>572</v>
      </c>
    </row>
    <row r="24" spans="1:8" ht="15" customHeight="1" x14ac:dyDescent="0.35">
      <c r="A24" s="259" t="s">
        <v>352</v>
      </c>
      <c r="B24" s="259" t="s">
        <v>353</v>
      </c>
      <c r="C24" s="259" t="s">
        <v>506</v>
      </c>
      <c r="D24" s="259"/>
      <c r="E24" s="251" t="s">
        <v>76</v>
      </c>
      <c r="F24" s="251"/>
      <c r="G24" s="259" t="s">
        <v>509</v>
      </c>
      <c r="H24" s="258" t="s">
        <v>516</v>
      </c>
    </row>
    <row r="25" spans="1:8" x14ac:dyDescent="0.35">
      <c r="A25" s="259"/>
      <c r="B25" s="259"/>
      <c r="C25" s="259"/>
      <c r="D25" s="259"/>
      <c r="E25" s="260"/>
      <c r="F25" s="251"/>
      <c r="G25" s="259"/>
      <c r="H25" s="258"/>
    </row>
    <row r="26" spans="1:8" x14ac:dyDescent="0.35">
      <c r="A26" s="259"/>
      <c r="B26" s="259"/>
      <c r="C26" s="3" t="s">
        <v>312</v>
      </c>
      <c r="D26" s="3" t="s">
        <v>313</v>
      </c>
      <c r="E26" s="3" t="s">
        <v>314</v>
      </c>
      <c r="F26" s="3" t="s">
        <v>315</v>
      </c>
      <c r="G26" s="259"/>
      <c r="H26" s="258"/>
    </row>
    <row r="27" spans="1:8" x14ac:dyDescent="0.35">
      <c r="A27" s="4"/>
      <c r="B27" s="29">
        <v>3299815</v>
      </c>
      <c r="C27" s="29">
        <v>2405806</v>
      </c>
      <c r="D27" s="29">
        <v>894009</v>
      </c>
      <c r="E27" s="29">
        <v>994226</v>
      </c>
      <c r="F27" s="29">
        <v>2305589</v>
      </c>
      <c r="G27" s="29">
        <v>1389827</v>
      </c>
      <c r="H27" s="29">
        <v>1909988</v>
      </c>
    </row>
    <row r="28" spans="1:8" x14ac:dyDescent="0.35">
      <c r="A28" s="3"/>
      <c r="B28" s="3"/>
      <c r="C28" s="3"/>
      <c r="D28" s="3"/>
      <c r="E28" s="3"/>
      <c r="F28" s="3"/>
      <c r="G28" s="3"/>
      <c r="H28" s="3"/>
    </row>
    <row r="29" spans="1:8" ht="13.5" customHeight="1" x14ac:dyDescent="0.35">
      <c r="A29" s="4">
        <v>1</v>
      </c>
      <c r="B29" s="29">
        <v>363633</v>
      </c>
      <c r="C29" s="29">
        <v>193337</v>
      </c>
      <c r="D29" s="29">
        <v>170296</v>
      </c>
      <c r="E29" s="29">
        <v>166139</v>
      </c>
      <c r="F29" s="29">
        <v>197495</v>
      </c>
      <c r="G29" s="29">
        <v>93386</v>
      </c>
      <c r="H29" s="29">
        <v>270247</v>
      </c>
    </row>
    <row r="30" spans="1:8" x14ac:dyDescent="0.35">
      <c r="A30" s="4">
        <v>2</v>
      </c>
      <c r="B30" s="29">
        <v>415299</v>
      </c>
      <c r="C30" s="29">
        <v>212556</v>
      </c>
      <c r="D30" s="29">
        <v>202743</v>
      </c>
      <c r="E30" s="29">
        <v>121807</v>
      </c>
      <c r="F30" s="29">
        <v>293492</v>
      </c>
      <c r="G30" s="29">
        <v>162513</v>
      </c>
      <c r="H30" s="29">
        <v>252786</v>
      </c>
    </row>
    <row r="31" spans="1:8" x14ac:dyDescent="0.35">
      <c r="A31" s="4">
        <v>3</v>
      </c>
      <c r="B31" s="29">
        <v>622387</v>
      </c>
      <c r="C31" s="29">
        <v>425502</v>
      </c>
      <c r="D31" s="29">
        <v>196885</v>
      </c>
      <c r="E31" s="29">
        <v>177151</v>
      </c>
      <c r="F31" s="29">
        <v>445236</v>
      </c>
      <c r="G31" s="29">
        <v>267967</v>
      </c>
      <c r="H31" s="29">
        <v>354420</v>
      </c>
    </row>
    <row r="32" spans="1:8" x14ac:dyDescent="0.35">
      <c r="A32" s="4">
        <v>4</v>
      </c>
      <c r="B32" s="29">
        <v>625341</v>
      </c>
      <c r="C32" s="29">
        <v>494811</v>
      </c>
      <c r="D32" s="29">
        <v>130531</v>
      </c>
      <c r="E32" s="29">
        <v>160445</v>
      </c>
      <c r="F32" s="29">
        <v>464896</v>
      </c>
      <c r="G32" s="29">
        <v>276988</v>
      </c>
      <c r="H32" s="29">
        <v>348353</v>
      </c>
    </row>
    <row r="33" spans="1:8" x14ac:dyDescent="0.35">
      <c r="A33" s="4">
        <v>5</v>
      </c>
      <c r="B33" s="29">
        <v>528981</v>
      </c>
      <c r="C33" s="29">
        <v>430903</v>
      </c>
      <c r="D33" s="29">
        <v>98078</v>
      </c>
      <c r="E33" s="29">
        <v>141720</v>
      </c>
      <c r="F33" s="29">
        <v>387261</v>
      </c>
      <c r="G33" s="29">
        <v>248479</v>
      </c>
      <c r="H33" s="29">
        <v>280502</v>
      </c>
    </row>
    <row r="34" spans="1:8" x14ac:dyDescent="0.35">
      <c r="A34" s="4">
        <v>6</v>
      </c>
      <c r="B34" s="29">
        <v>356853</v>
      </c>
      <c r="C34" s="29">
        <v>306710</v>
      </c>
      <c r="D34" s="29">
        <v>50143</v>
      </c>
      <c r="E34" s="29">
        <v>101189</v>
      </c>
      <c r="F34" s="29">
        <v>255663</v>
      </c>
      <c r="G34" s="29">
        <v>169691</v>
      </c>
      <c r="H34" s="29">
        <v>187162</v>
      </c>
    </row>
    <row r="35" spans="1:8" x14ac:dyDescent="0.35">
      <c r="A35" s="4">
        <v>7</v>
      </c>
      <c r="B35" s="29">
        <v>206779</v>
      </c>
      <c r="C35" s="29">
        <v>182965</v>
      </c>
      <c r="D35" s="29">
        <v>23814</v>
      </c>
      <c r="E35" s="29">
        <v>56470</v>
      </c>
      <c r="F35" s="29">
        <v>150309</v>
      </c>
      <c r="G35" s="29">
        <v>100951</v>
      </c>
      <c r="H35" s="29">
        <v>105828</v>
      </c>
    </row>
    <row r="36" spans="1:8" x14ac:dyDescent="0.35">
      <c r="A36" s="4">
        <v>8</v>
      </c>
      <c r="B36" s="29">
        <v>107080</v>
      </c>
      <c r="C36" s="29">
        <v>93981</v>
      </c>
      <c r="D36" s="29">
        <v>13099</v>
      </c>
      <c r="E36" s="29">
        <v>35014</v>
      </c>
      <c r="F36" s="29">
        <v>72066</v>
      </c>
      <c r="G36" s="29">
        <v>43157</v>
      </c>
      <c r="H36" s="29">
        <v>63923</v>
      </c>
    </row>
    <row r="37" spans="1:8" x14ac:dyDescent="0.35">
      <c r="A37" s="4">
        <v>9</v>
      </c>
      <c r="B37" s="29">
        <v>42930</v>
      </c>
      <c r="C37" s="29">
        <v>39846</v>
      </c>
      <c r="D37" s="29">
        <v>3083</v>
      </c>
      <c r="E37" s="29">
        <v>19462</v>
      </c>
      <c r="F37" s="29">
        <v>23468</v>
      </c>
      <c r="G37" s="29">
        <v>16928</v>
      </c>
      <c r="H37" s="29">
        <v>26001</v>
      </c>
    </row>
    <row r="38" spans="1:8" x14ac:dyDescent="0.35">
      <c r="A38" s="217" t="s">
        <v>354</v>
      </c>
      <c r="B38" s="29">
        <v>30532</v>
      </c>
      <c r="C38" s="29">
        <v>25195</v>
      </c>
      <c r="D38" s="29">
        <v>5337</v>
      </c>
      <c r="E38" s="29">
        <v>14829</v>
      </c>
      <c r="F38" s="29">
        <v>15703</v>
      </c>
      <c r="G38" s="29">
        <v>9767</v>
      </c>
      <c r="H38" s="29">
        <v>20765</v>
      </c>
    </row>
    <row r="39" spans="1:8" ht="9" customHeight="1" x14ac:dyDescent="0.35">
      <c r="A39" s="59"/>
      <c r="B39" s="59"/>
      <c r="C39" s="59"/>
      <c r="D39" s="59"/>
      <c r="E39" s="59"/>
      <c r="F39" s="59"/>
      <c r="G39" s="59"/>
      <c r="H39" s="59"/>
    </row>
    <row r="40" spans="1:8" ht="14.25" customHeight="1" x14ac:dyDescent="0.35"/>
    <row r="43" spans="1:8" ht="15.75" customHeight="1" x14ac:dyDescent="0.35"/>
    <row r="44" spans="1:8" ht="15.75" customHeight="1" x14ac:dyDescent="0.35"/>
    <row r="47" spans="1:8" ht="15.75" customHeight="1" x14ac:dyDescent="0.35"/>
  </sheetData>
  <mergeCells count="13">
    <mergeCell ref="H24:H26"/>
    <mergeCell ref="A24:A26"/>
    <mergeCell ref="B24:B26"/>
    <mergeCell ref="C24:D25"/>
    <mergeCell ref="E24:F25"/>
    <mergeCell ref="G24:G26"/>
    <mergeCell ref="A5:F5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0" orientation="landscape" r:id="rId1"/>
  <headerFooter>
    <oddFooter>&amp;C&amp;F&amp;RPage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4"/>
  <sheetViews>
    <sheetView view="pageBreakPreview" zoomScale="90" zoomScaleNormal="115" zoomScaleSheetLayoutView="90" workbookViewId="0">
      <selection activeCell="A7" sqref="A7"/>
    </sheetView>
  </sheetViews>
  <sheetFormatPr defaultColWidth="9.1796875" defaultRowHeight="14.5" x14ac:dyDescent="0.35"/>
  <cols>
    <col min="1" max="1" width="37" style="1" customWidth="1"/>
    <col min="2" max="2" width="12.54296875" style="1" customWidth="1"/>
    <col min="3" max="6" width="13.54296875" style="1" bestFit="1" customWidth="1"/>
    <col min="7" max="16384" width="9.1796875" style="1"/>
  </cols>
  <sheetData>
    <row r="1" spans="1:8" s="238" customFormat="1" x14ac:dyDescent="0.35">
      <c r="A1" s="238" t="s">
        <v>606</v>
      </c>
    </row>
    <row r="2" spans="1:8" x14ac:dyDescent="0.35">
      <c r="A2" s="384" t="s">
        <v>543</v>
      </c>
      <c r="B2" s="344" t="s">
        <v>9</v>
      </c>
      <c r="C2" s="344" t="s">
        <v>75</v>
      </c>
      <c r="D2" s="344"/>
      <c r="E2" s="344" t="s">
        <v>522</v>
      </c>
      <c r="F2" s="344"/>
    </row>
    <row r="3" spans="1:8" x14ac:dyDescent="0.35">
      <c r="A3" s="384"/>
      <c r="B3" s="344"/>
      <c r="C3" s="26" t="s">
        <v>46</v>
      </c>
      <c r="D3" s="26" t="s">
        <v>47</v>
      </c>
      <c r="E3" s="26" t="s">
        <v>49</v>
      </c>
      <c r="F3" s="26" t="s">
        <v>48</v>
      </c>
    </row>
    <row r="4" spans="1:8" x14ac:dyDescent="0.35">
      <c r="A4" s="9" t="s">
        <v>9</v>
      </c>
      <c r="B4" s="5">
        <v>1165285</v>
      </c>
      <c r="C4" s="5">
        <v>595034</v>
      </c>
      <c r="D4" s="5">
        <v>570251</v>
      </c>
      <c r="E4" s="5">
        <v>282416</v>
      </c>
      <c r="F4" s="5">
        <v>882869</v>
      </c>
      <c r="H4" s="27"/>
    </row>
    <row r="5" spans="1:8" x14ac:dyDescent="0.35">
      <c r="A5" s="4" t="s">
        <v>246</v>
      </c>
      <c r="B5" s="29">
        <v>247533</v>
      </c>
      <c r="C5" s="29">
        <v>137423</v>
      </c>
      <c r="D5" s="29">
        <v>110110</v>
      </c>
      <c r="E5" s="29">
        <v>55950</v>
      </c>
      <c r="F5" s="29">
        <v>191583</v>
      </c>
      <c r="G5" s="27"/>
    </row>
    <row r="6" spans="1:8" x14ac:dyDescent="0.35">
      <c r="A6" s="4" t="s">
        <v>247</v>
      </c>
      <c r="B6" s="29">
        <v>365387</v>
      </c>
      <c r="C6" s="29">
        <v>182303</v>
      </c>
      <c r="D6" s="29">
        <v>183083</v>
      </c>
      <c r="E6" s="29">
        <v>96618</v>
      </c>
      <c r="F6" s="29">
        <v>268769</v>
      </c>
      <c r="G6" s="27"/>
    </row>
    <row r="7" spans="1:8" x14ac:dyDescent="0.35">
      <c r="A7" s="4" t="s">
        <v>248</v>
      </c>
      <c r="B7" s="29">
        <v>462426</v>
      </c>
      <c r="C7" s="29">
        <v>234139</v>
      </c>
      <c r="D7" s="29">
        <v>228287</v>
      </c>
      <c r="E7" s="29">
        <v>114736</v>
      </c>
      <c r="F7" s="29">
        <v>347691</v>
      </c>
      <c r="G7" s="27"/>
    </row>
    <row r="8" spans="1:8" x14ac:dyDescent="0.35">
      <c r="A8" s="4" t="s">
        <v>249</v>
      </c>
      <c r="B8" s="29">
        <v>72267</v>
      </c>
      <c r="C8" s="29">
        <v>31231</v>
      </c>
      <c r="D8" s="29">
        <v>41036</v>
      </c>
      <c r="E8" s="29">
        <v>13163</v>
      </c>
      <c r="F8" s="29">
        <v>59105</v>
      </c>
      <c r="G8" s="27"/>
    </row>
    <row r="9" spans="1:8" x14ac:dyDescent="0.35">
      <c r="A9" s="4" t="s">
        <v>338</v>
      </c>
      <c r="B9" s="29">
        <v>17672</v>
      </c>
      <c r="C9" s="29">
        <v>9938</v>
      </c>
      <c r="D9" s="29">
        <v>7734</v>
      </c>
      <c r="E9" s="29">
        <v>1949</v>
      </c>
      <c r="F9" s="29">
        <v>15723</v>
      </c>
      <c r="G9" s="27"/>
    </row>
    <row r="10" spans="1:8" ht="6.75" customHeight="1" x14ac:dyDescent="0.35">
      <c r="A10" s="31"/>
      <c r="B10" s="31"/>
      <c r="C10" s="31"/>
      <c r="D10" s="31"/>
      <c r="E10" s="31"/>
      <c r="F10" s="31"/>
      <c r="G10" s="27"/>
    </row>
    <row r="11" spans="1:8" ht="16" x14ac:dyDescent="0.4">
      <c r="A11" s="64" t="s">
        <v>607</v>
      </c>
    </row>
    <row r="12" spans="1:8" x14ac:dyDescent="0.35">
      <c r="A12" s="385" t="s">
        <v>375</v>
      </c>
      <c r="B12" s="385" t="s">
        <v>9</v>
      </c>
      <c r="C12" s="313" t="s">
        <v>75</v>
      </c>
      <c r="D12" s="313"/>
      <c r="E12" s="313" t="s">
        <v>522</v>
      </c>
      <c r="F12" s="313"/>
    </row>
    <row r="13" spans="1:8" x14ac:dyDescent="0.35">
      <c r="A13" s="385"/>
      <c r="B13" s="385"/>
      <c r="C13" s="30" t="s">
        <v>46</v>
      </c>
      <c r="D13" s="30" t="s">
        <v>47</v>
      </c>
      <c r="E13" s="30" t="s">
        <v>49</v>
      </c>
      <c r="F13" s="30" t="s">
        <v>48</v>
      </c>
    </row>
    <row r="14" spans="1:8" x14ac:dyDescent="0.35">
      <c r="A14" s="4" t="s">
        <v>9</v>
      </c>
      <c r="B14" s="66">
        <v>1165285</v>
      </c>
      <c r="C14" s="66">
        <v>595034</v>
      </c>
      <c r="D14" s="66">
        <v>570251</v>
      </c>
      <c r="E14" s="66">
        <v>282416</v>
      </c>
      <c r="F14" s="66">
        <v>882869</v>
      </c>
    </row>
    <row r="15" spans="1:8" x14ac:dyDescent="0.35">
      <c r="A15" s="4" t="s">
        <v>484</v>
      </c>
      <c r="B15" s="37">
        <v>659830</v>
      </c>
      <c r="C15" s="37">
        <v>286165</v>
      </c>
      <c r="D15" s="37">
        <v>373665</v>
      </c>
      <c r="E15" s="37">
        <v>79680</v>
      </c>
      <c r="F15" s="37">
        <v>580150</v>
      </c>
    </row>
    <row r="16" spans="1:8" x14ac:dyDescent="0.35">
      <c r="A16" s="4" t="s">
        <v>23</v>
      </c>
      <c r="B16" s="37">
        <v>12369</v>
      </c>
      <c r="C16" s="37">
        <v>10564</v>
      </c>
      <c r="D16" s="37">
        <v>1805</v>
      </c>
      <c r="E16" s="37">
        <v>1834</v>
      </c>
      <c r="F16" s="37">
        <v>10535</v>
      </c>
    </row>
    <row r="17" spans="1:6" x14ac:dyDescent="0.35">
      <c r="A17" s="4" t="s">
        <v>25</v>
      </c>
      <c r="B17" s="37">
        <v>53532</v>
      </c>
      <c r="C17" s="37">
        <v>25815</v>
      </c>
      <c r="D17" s="37">
        <v>27718</v>
      </c>
      <c r="E17" s="37">
        <v>17132</v>
      </c>
      <c r="F17" s="37">
        <v>36400</v>
      </c>
    </row>
    <row r="18" spans="1:6" x14ac:dyDescent="0.35">
      <c r="A18" s="4" t="s">
        <v>483</v>
      </c>
      <c r="B18" s="37">
        <v>824</v>
      </c>
      <c r="C18" s="37">
        <v>671</v>
      </c>
      <c r="D18" s="37">
        <v>153</v>
      </c>
      <c r="E18" s="37">
        <v>798</v>
      </c>
      <c r="F18" s="37">
        <v>26</v>
      </c>
    </row>
    <row r="19" spans="1:6" hidden="1" x14ac:dyDescent="0.35">
      <c r="A19" s="4" t="s">
        <v>485</v>
      </c>
      <c r="B19" s="37" t="s">
        <v>558</v>
      </c>
      <c r="C19" s="37" t="s">
        <v>558</v>
      </c>
      <c r="D19" s="37" t="s">
        <v>558</v>
      </c>
      <c r="E19" s="37"/>
      <c r="F19" s="37"/>
    </row>
    <row r="20" spans="1:6" x14ac:dyDescent="0.35">
      <c r="A20" s="4" t="s">
        <v>28</v>
      </c>
      <c r="B20" s="37">
        <v>116790</v>
      </c>
      <c r="C20" s="37">
        <v>116790</v>
      </c>
      <c r="D20" s="37">
        <v>16396</v>
      </c>
      <c r="E20" s="37">
        <v>59081</v>
      </c>
      <c r="F20" s="37">
        <v>74104</v>
      </c>
    </row>
    <row r="21" spans="1:6" x14ac:dyDescent="0.35">
      <c r="A21" s="4" t="s">
        <v>486</v>
      </c>
      <c r="B21" s="37">
        <v>48224</v>
      </c>
      <c r="C21" s="37">
        <v>48224</v>
      </c>
      <c r="D21" s="37">
        <v>82280</v>
      </c>
      <c r="E21" s="37">
        <v>50223</v>
      </c>
      <c r="F21" s="37">
        <v>80281</v>
      </c>
    </row>
    <row r="22" spans="1:6" x14ac:dyDescent="0.35">
      <c r="A22" s="4" t="s">
        <v>487</v>
      </c>
      <c r="B22" s="37">
        <v>56422</v>
      </c>
      <c r="C22" s="37">
        <v>56422</v>
      </c>
      <c r="D22" s="37">
        <v>4462</v>
      </c>
      <c r="E22" s="37">
        <v>22477</v>
      </c>
      <c r="F22" s="37">
        <v>38406</v>
      </c>
    </row>
    <row r="23" spans="1:6" x14ac:dyDescent="0.35">
      <c r="A23" s="4" t="s">
        <v>488</v>
      </c>
      <c r="B23" s="37">
        <v>11815</v>
      </c>
      <c r="C23" s="37">
        <v>11815</v>
      </c>
      <c r="D23" s="37">
        <v>14099</v>
      </c>
      <c r="E23" s="37">
        <v>8412</v>
      </c>
      <c r="F23" s="37">
        <v>17502</v>
      </c>
    </row>
    <row r="24" spans="1:6" x14ac:dyDescent="0.35">
      <c r="A24" s="4" t="s">
        <v>32</v>
      </c>
      <c r="B24" s="37">
        <v>649</v>
      </c>
      <c r="C24" s="37">
        <v>649</v>
      </c>
      <c r="D24" s="37">
        <v>880</v>
      </c>
      <c r="E24" s="37">
        <v>649</v>
      </c>
      <c r="F24" s="37">
        <v>880</v>
      </c>
    </row>
    <row r="25" spans="1:6" x14ac:dyDescent="0.35">
      <c r="A25" s="4" t="s">
        <v>33</v>
      </c>
      <c r="B25" s="37">
        <v>1029</v>
      </c>
      <c r="C25" s="37">
        <v>1029</v>
      </c>
      <c r="D25" s="37">
        <v>1732</v>
      </c>
      <c r="E25" s="37">
        <v>648</v>
      </c>
      <c r="F25" s="37">
        <v>2113</v>
      </c>
    </row>
    <row r="26" spans="1:6" x14ac:dyDescent="0.35">
      <c r="A26" s="4" t="s">
        <v>34</v>
      </c>
      <c r="B26" s="37">
        <v>654</v>
      </c>
      <c r="C26" s="37">
        <v>654</v>
      </c>
      <c r="D26" s="37">
        <v>228</v>
      </c>
      <c r="E26" s="37">
        <v>781</v>
      </c>
      <c r="F26" s="37">
        <v>101</v>
      </c>
    </row>
    <row r="27" spans="1:6" x14ac:dyDescent="0.35">
      <c r="A27" s="4" t="s">
        <v>0</v>
      </c>
      <c r="B27" s="37">
        <v>4092</v>
      </c>
      <c r="C27" s="37">
        <v>4092</v>
      </c>
      <c r="D27" s="37">
        <v>1047</v>
      </c>
      <c r="E27" s="37">
        <v>1898</v>
      </c>
      <c r="F27" s="37">
        <v>3241</v>
      </c>
    </row>
    <row r="28" spans="1:6" x14ac:dyDescent="0.35">
      <c r="A28" s="4" t="s">
        <v>489</v>
      </c>
      <c r="B28" s="37">
        <v>4455</v>
      </c>
      <c r="C28" s="37">
        <v>4455</v>
      </c>
      <c r="D28" s="37">
        <v>7944</v>
      </c>
      <c r="E28" s="37">
        <v>5389</v>
      </c>
      <c r="F28" s="37">
        <v>7010</v>
      </c>
    </row>
    <row r="29" spans="1:6" x14ac:dyDescent="0.35">
      <c r="A29" s="4" t="s">
        <v>490</v>
      </c>
      <c r="B29" s="37">
        <v>0</v>
      </c>
      <c r="C29" s="37">
        <v>0</v>
      </c>
      <c r="D29" s="37">
        <v>879</v>
      </c>
      <c r="E29" s="37">
        <v>424</v>
      </c>
      <c r="F29" s="37">
        <v>455</v>
      </c>
    </row>
    <row r="30" spans="1:6" x14ac:dyDescent="0.35">
      <c r="A30" s="4" t="s">
        <v>3</v>
      </c>
      <c r="B30" s="37">
        <v>3490</v>
      </c>
      <c r="C30" s="37">
        <v>3490</v>
      </c>
      <c r="D30" s="37">
        <v>9888</v>
      </c>
      <c r="E30" s="37">
        <v>3562</v>
      </c>
      <c r="F30" s="37">
        <v>9816</v>
      </c>
    </row>
    <row r="31" spans="1:6" x14ac:dyDescent="0.35">
      <c r="A31" s="4" t="s">
        <v>4</v>
      </c>
      <c r="B31" s="37">
        <v>969</v>
      </c>
      <c r="C31" s="37">
        <v>969</v>
      </c>
      <c r="D31" s="37">
        <v>1792</v>
      </c>
      <c r="E31" s="37">
        <v>1583</v>
      </c>
      <c r="F31" s="37">
        <v>1179</v>
      </c>
    </row>
    <row r="32" spans="1:6" x14ac:dyDescent="0.35">
      <c r="A32" s="4" t="s">
        <v>5</v>
      </c>
      <c r="B32" s="37">
        <v>1056</v>
      </c>
      <c r="C32" s="37">
        <v>1056</v>
      </c>
      <c r="D32" s="37">
        <v>419</v>
      </c>
      <c r="E32" s="37">
        <v>1299</v>
      </c>
      <c r="F32" s="37">
        <v>177</v>
      </c>
    </row>
    <row r="33" spans="1:6" x14ac:dyDescent="0.35">
      <c r="A33" s="4" t="s">
        <v>491</v>
      </c>
      <c r="B33" s="37">
        <v>17431</v>
      </c>
      <c r="C33" s="37">
        <v>17431</v>
      </c>
      <c r="D33" s="37">
        <v>21282</v>
      </c>
      <c r="E33" s="37">
        <v>21348</v>
      </c>
      <c r="F33" s="37">
        <v>17365</v>
      </c>
    </row>
    <row r="34" spans="1:6" x14ac:dyDescent="0.35">
      <c r="A34" s="4" t="s">
        <v>7</v>
      </c>
      <c r="B34" s="37">
        <v>4357</v>
      </c>
      <c r="C34" s="37">
        <v>4357</v>
      </c>
      <c r="D34" s="37">
        <v>3199</v>
      </c>
      <c r="E34" s="37">
        <v>4812</v>
      </c>
      <c r="F34" s="37">
        <v>2745</v>
      </c>
    </row>
    <row r="35" spans="1:6" x14ac:dyDescent="0.35">
      <c r="A35" s="4" t="s">
        <v>8</v>
      </c>
      <c r="B35" s="37">
        <v>386</v>
      </c>
      <c r="C35" s="37">
        <v>386</v>
      </c>
      <c r="D35" s="37">
        <v>383</v>
      </c>
      <c r="E35" s="37">
        <v>386</v>
      </c>
      <c r="F35" s="37">
        <v>383</v>
      </c>
    </row>
    <row r="36" spans="1:6" x14ac:dyDescent="0.35">
      <c r="A36" s="31"/>
      <c r="B36" s="67"/>
      <c r="C36" s="67"/>
      <c r="D36" s="67"/>
      <c r="E36" s="67"/>
      <c r="F36" s="67"/>
    </row>
    <row r="44" spans="1:6" x14ac:dyDescent="0.35">
      <c r="B44" s="27"/>
      <c r="C44" s="27"/>
      <c r="D44" s="27"/>
    </row>
    <row r="45" spans="1:6" x14ac:dyDescent="0.35">
      <c r="C45" s="27"/>
      <c r="D45" s="27"/>
    </row>
    <row r="46" spans="1:6" x14ac:dyDescent="0.35">
      <c r="B46" s="27"/>
      <c r="C46" s="27"/>
      <c r="D46" s="27"/>
    </row>
    <row r="48" spans="1:6" x14ac:dyDescent="0.35">
      <c r="B48" s="27"/>
      <c r="C48" s="27"/>
      <c r="D48" s="27"/>
    </row>
    <row r="49" spans="2:4" x14ac:dyDescent="0.35">
      <c r="B49" s="27"/>
      <c r="C49" s="27"/>
      <c r="D49" s="27"/>
    </row>
    <row r="50" spans="2:4" x14ac:dyDescent="0.35">
      <c r="B50" s="27"/>
      <c r="C50" s="27"/>
      <c r="D50" s="27"/>
    </row>
    <row r="51" spans="2:4" x14ac:dyDescent="0.35">
      <c r="B51" s="27"/>
      <c r="C51" s="27"/>
      <c r="D51" s="27"/>
    </row>
    <row r="52" spans="2:4" x14ac:dyDescent="0.35">
      <c r="D52" s="27"/>
    </row>
    <row r="54" spans="2:4" x14ac:dyDescent="0.35">
      <c r="B54" s="27"/>
      <c r="C54" s="27"/>
      <c r="D54" s="27"/>
    </row>
  </sheetData>
  <mergeCells count="8">
    <mergeCell ref="C2:D2"/>
    <mergeCell ref="E2:F2"/>
    <mergeCell ref="C12:D12"/>
    <mergeCell ref="E12:F12"/>
    <mergeCell ref="A2:A3"/>
    <mergeCell ref="B2:B3"/>
    <mergeCell ref="A12:A13"/>
    <mergeCell ref="B12:B1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3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32.54296875" style="1" customWidth="1"/>
    <col min="2" max="6" width="10.453125" style="1" customWidth="1"/>
    <col min="7" max="7" width="13.54296875" style="1" bestFit="1" customWidth="1"/>
    <col min="8" max="8" width="15" style="1" bestFit="1" customWidth="1"/>
    <col min="9" max="16384" width="9.1796875" style="1"/>
  </cols>
  <sheetData>
    <row r="1" spans="1:10" s="238" customFormat="1" x14ac:dyDescent="0.35">
      <c r="A1" s="238" t="s">
        <v>608</v>
      </c>
    </row>
    <row r="2" spans="1:10" ht="15" customHeight="1" x14ac:dyDescent="0.35">
      <c r="A2" s="383"/>
      <c r="B2" s="321" t="s">
        <v>9</v>
      </c>
      <c r="C2" s="321" t="s">
        <v>46</v>
      </c>
      <c r="D2" s="321" t="s">
        <v>47</v>
      </c>
      <c r="E2" s="321" t="s">
        <v>49</v>
      </c>
      <c r="F2" s="321" t="s">
        <v>48</v>
      </c>
      <c r="G2" s="381" t="s">
        <v>541</v>
      </c>
      <c r="H2" s="381" t="s">
        <v>542</v>
      </c>
    </row>
    <row r="3" spans="1:10" x14ac:dyDescent="0.35">
      <c r="A3" s="383"/>
      <c r="B3" s="321"/>
      <c r="C3" s="321"/>
      <c r="D3" s="321"/>
      <c r="E3" s="321"/>
      <c r="F3" s="321"/>
      <c r="G3" s="381"/>
      <c r="H3" s="381"/>
    </row>
    <row r="4" spans="1:10" x14ac:dyDescent="0.35">
      <c r="A4" s="383"/>
      <c r="B4" s="321"/>
      <c r="C4" s="321"/>
      <c r="D4" s="321"/>
      <c r="E4" s="321"/>
      <c r="F4" s="321"/>
      <c r="G4" s="381"/>
      <c r="H4" s="381"/>
    </row>
    <row r="5" spans="1:10" x14ac:dyDescent="0.35">
      <c r="A5" s="61" t="s">
        <v>386</v>
      </c>
      <c r="B5" s="49">
        <v>3288548</v>
      </c>
      <c r="C5" s="49">
        <v>1236549</v>
      </c>
      <c r="D5" s="49">
        <v>2051999</v>
      </c>
      <c r="E5" s="49">
        <v>810441</v>
      </c>
      <c r="F5" s="49">
        <v>2478107</v>
      </c>
      <c r="G5" s="49">
        <v>1390525</v>
      </c>
      <c r="H5" s="49">
        <v>1898023</v>
      </c>
    </row>
    <row r="6" spans="1:10" x14ac:dyDescent="0.35">
      <c r="A6" s="4" t="s">
        <v>370</v>
      </c>
      <c r="B6" s="49">
        <v>16472</v>
      </c>
      <c r="C6" s="49">
        <v>6337</v>
      </c>
      <c r="D6" s="49">
        <v>10135</v>
      </c>
      <c r="E6" s="49">
        <v>4680</v>
      </c>
      <c r="F6" s="49">
        <v>11792</v>
      </c>
      <c r="G6" s="49">
        <v>6620</v>
      </c>
      <c r="H6" s="49">
        <v>9852</v>
      </c>
    </row>
    <row r="7" spans="1:10" x14ac:dyDescent="0.35">
      <c r="A7" s="4" t="s">
        <v>369</v>
      </c>
      <c r="B7" s="49">
        <v>1324006</v>
      </c>
      <c r="C7" s="49">
        <v>473260</v>
      </c>
      <c r="D7" s="49">
        <v>850746</v>
      </c>
      <c r="E7" s="49">
        <v>295916</v>
      </c>
      <c r="F7" s="49">
        <v>1028090</v>
      </c>
      <c r="G7" s="49">
        <v>803845</v>
      </c>
      <c r="H7" s="49">
        <v>520161</v>
      </c>
    </row>
    <row r="8" spans="1:10" ht="29" x14ac:dyDescent="0.35">
      <c r="A8" s="35" t="s">
        <v>371</v>
      </c>
      <c r="B8" s="49">
        <v>124486</v>
      </c>
      <c r="C8" s="49">
        <v>41215</v>
      </c>
      <c r="D8" s="49">
        <v>83271</v>
      </c>
      <c r="E8" s="49">
        <v>33265</v>
      </c>
      <c r="F8" s="49">
        <v>91221</v>
      </c>
      <c r="G8" s="49">
        <v>41674</v>
      </c>
      <c r="H8" s="49">
        <v>82812</v>
      </c>
    </row>
    <row r="9" spans="1:10" ht="29" x14ac:dyDescent="0.35">
      <c r="A9" s="35" t="s">
        <v>372</v>
      </c>
      <c r="B9" s="49">
        <v>1823584</v>
      </c>
      <c r="C9" s="49">
        <v>715737</v>
      </c>
      <c r="D9" s="49">
        <v>1107847</v>
      </c>
      <c r="E9" s="49">
        <v>476580</v>
      </c>
      <c r="F9" s="49">
        <v>1347005</v>
      </c>
      <c r="G9" s="49">
        <v>538386</v>
      </c>
      <c r="H9" s="49">
        <v>1285199</v>
      </c>
    </row>
    <row r="10" spans="1:10" ht="7.5" customHeight="1" x14ac:dyDescent="0.35">
      <c r="A10" s="11"/>
      <c r="B10" s="11"/>
      <c r="C10" s="11"/>
      <c r="D10" s="11"/>
      <c r="E10" s="11"/>
      <c r="F10" s="11"/>
      <c r="G10" s="11"/>
      <c r="H10" s="11"/>
    </row>
    <row r="11" spans="1:10" ht="16" x14ac:dyDescent="0.4">
      <c r="A11" s="60" t="s">
        <v>609</v>
      </c>
    </row>
    <row r="12" spans="1:10" ht="15" customHeight="1" x14ac:dyDescent="0.35">
      <c r="A12" s="383"/>
      <c r="B12" s="321" t="s">
        <v>9</v>
      </c>
      <c r="C12" s="321" t="s">
        <v>46</v>
      </c>
      <c r="D12" s="321" t="s">
        <v>47</v>
      </c>
      <c r="E12" s="321" t="s">
        <v>49</v>
      </c>
      <c r="F12" s="321" t="s">
        <v>48</v>
      </c>
      <c r="G12" s="381" t="s">
        <v>541</v>
      </c>
      <c r="H12" s="381" t="s">
        <v>542</v>
      </c>
    </row>
    <row r="13" spans="1:10" x14ac:dyDescent="0.35">
      <c r="A13" s="383"/>
      <c r="B13" s="321"/>
      <c r="C13" s="321"/>
      <c r="D13" s="321"/>
      <c r="E13" s="321"/>
      <c r="F13" s="321"/>
      <c r="G13" s="381"/>
      <c r="H13" s="381"/>
    </row>
    <row r="14" spans="1:10" x14ac:dyDescent="0.35">
      <c r="A14" s="383"/>
      <c r="B14" s="321"/>
      <c r="C14" s="321"/>
      <c r="D14" s="321"/>
      <c r="E14" s="321"/>
      <c r="F14" s="321"/>
      <c r="G14" s="381"/>
      <c r="H14" s="381"/>
    </row>
    <row r="15" spans="1:10" x14ac:dyDescent="0.35">
      <c r="A15" s="61" t="s">
        <v>386</v>
      </c>
      <c r="B15" s="62">
        <v>3284762</v>
      </c>
      <c r="C15" s="62">
        <v>1235263</v>
      </c>
      <c r="D15" s="62">
        <v>2049499</v>
      </c>
      <c r="E15" s="62">
        <v>810263</v>
      </c>
      <c r="F15" s="62">
        <v>2474499</v>
      </c>
      <c r="G15" s="62">
        <v>1388901</v>
      </c>
      <c r="H15" s="62">
        <v>1895861</v>
      </c>
    </row>
    <row r="16" spans="1:10" x14ac:dyDescent="0.35">
      <c r="A16" s="38" t="s">
        <v>226</v>
      </c>
      <c r="B16" s="62">
        <v>1103026</v>
      </c>
      <c r="C16" s="62">
        <v>543789</v>
      </c>
      <c r="D16" s="62">
        <v>559237</v>
      </c>
      <c r="E16" s="62">
        <v>343730</v>
      </c>
      <c r="F16" s="62">
        <v>759296</v>
      </c>
      <c r="G16" s="62">
        <v>165432</v>
      </c>
      <c r="H16" s="62">
        <v>937593</v>
      </c>
      <c r="J16" s="27"/>
    </row>
    <row r="17" spans="1:8" x14ac:dyDescent="0.35">
      <c r="A17" s="4" t="s">
        <v>238</v>
      </c>
      <c r="B17" s="62">
        <v>425623</v>
      </c>
      <c r="C17" s="62">
        <v>53850</v>
      </c>
      <c r="D17" s="62">
        <v>371772</v>
      </c>
      <c r="E17" s="62">
        <v>160649</v>
      </c>
      <c r="F17" s="62">
        <v>264973</v>
      </c>
      <c r="G17" s="62">
        <v>160224</v>
      </c>
      <c r="H17" s="62">
        <v>265399</v>
      </c>
    </row>
    <row r="18" spans="1:8" x14ac:dyDescent="0.35">
      <c r="A18" s="4" t="s">
        <v>227</v>
      </c>
      <c r="B18" s="62">
        <v>117168</v>
      </c>
      <c r="C18" s="62">
        <v>24836</v>
      </c>
      <c r="D18" s="62">
        <v>92332</v>
      </c>
      <c r="E18" s="62">
        <v>40747</v>
      </c>
      <c r="F18" s="62">
        <v>76421</v>
      </c>
      <c r="G18" s="62">
        <v>20987</v>
      </c>
      <c r="H18" s="62">
        <v>96180</v>
      </c>
    </row>
    <row r="19" spans="1:8" x14ac:dyDescent="0.35">
      <c r="A19" s="4" t="s">
        <v>228</v>
      </c>
      <c r="B19" s="62">
        <v>189794</v>
      </c>
      <c r="C19" s="62">
        <v>73084</v>
      </c>
      <c r="D19" s="62">
        <v>116710</v>
      </c>
      <c r="E19" s="62">
        <v>85033</v>
      </c>
      <c r="F19" s="62">
        <v>104762</v>
      </c>
      <c r="G19" s="62">
        <v>27406</v>
      </c>
      <c r="H19" s="62">
        <v>162388</v>
      </c>
    </row>
    <row r="20" spans="1:8" x14ac:dyDescent="0.35">
      <c r="A20" s="4" t="s">
        <v>229</v>
      </c>
      <c r="B20" s="62">
        <v>14062</v>
      </c>
      <c r="C20" s="62">
        <v>9796</v>
      </c>
      <c r="D20" s="62">
        <v>4266</v>
      </c>
      <c r="E20" s="62">
        <v>7505</v>
      </c>
      <c r="F20" s="62">
        <v>6557</v>
      </c>
      <c r="G20" s="62">
        <v>3857</v>
      </c>
      <c r="H20" s="62">
        <v>10206</v>
      </c>
    </row>
    <row r="21" spans="1:8" x14ac:dyDescent="0.35">
      <c r="A21" s="4" t="s">
        <v>230</v>
      </c>
      <c r="B21" s="62">
        <v>1210373</v>
      </c>
      <c r="C21" s="62">
        <v>448403</v>
      </c>
      <c r="D21" s="62">
        <v>761970</v>
      </c>
      <c r="E21" s="62">
        <v>102212</v>
      </c>
      <c r="F21" s="62">
        <v>1108162</v>
      </c>
      <c r="G21" s="62">
        <v>939633</v>
      </c>
      <c r="H21" s="62">
        <v>270740</v>
      </c>
    </row>
    <row r="22" spans="1:8" x14ac:dyDescent="0.35">
      <c r="A22" s="4" t="s">
        <v>231</v>
      </c>
      <c r="B22" s="62">
        <v>66922</v>
      </c>
      <c r="C22" s="62">
        <v>15690</v>
      </c>
      <c r="D22" s="62">
        <v>51233</v>
      </c>
      <c r="E22" s="62">
        <v>7077</v>
      </c>
      <c r="F22" s="62">
        <v>59845</v>
      </c>
      <c r="G22" s="62">
        <v>18765</v>
      </c>
      <c r="H22" s="62">
        <v>48158</v>
      </c>
    </row>
    <row r="23" spans="1:8" x14ac:dyDescent="0.35">
      <c r="A23" s="4" t="s">
        <v>232</v>
      </c>
      <c r="B23" s="62">
        <v>9220</v>
      </c>
      <c r="C23" s="62">
        <v>1764</v>
      </c>
      <c r="D23" s="62">
        <v>7456</v>
      </c>
      <c r="E23" s="62">
        <v>1439</v>
      </c>
      <c r="F23" s="62">
        <v>7782</v>
      </c>
      <c r="G23" s="62">
        <v>2653</v>
      </c>
      <c r="H23" s="62">
        <v>6568</v>
      </c>
    </row>
    <row r="24" spans="1:8" x14ac:dyDescent="0.35">
      <c r="A24" s="4" t="s">
        <v>233</v>
      </c>
      <c r="B24" s="62">
        <v>5165</v>
      </c>
      <c r="C24" s="62">
        <v>2302</v>
      </c>
      <c r="D24" s="62">
        <v>2864</v>
      </c>
      <c r="E24" s="62">
        <v>817</v>
      </c>
      <c r="F24" s="62">
        <v>4348</v>
      </c>
      <c r="G24" s="62">
        <v>1581</v>
      </c>
      <c r="H24" s="62">
        <v>3584</v>
      </c>
    </row>
    <row r="25" spans="1:8" x14ac:dyDescent="0.35">
      <c r="A25" s="4" t="s">
        <v>234</v>
      </c>
      <c r="B25" s="62">
        <v>34990</v>
      </c>
      <c r="C25" s="62">
        <v>11237</v>
      </c>
      <c r="D25" s="62">
        <v>23753</v>
      </c>
      <c r="E25" s="62">
        <v>13802</v>
      </c>
      <c r="F25" s="62">
        <v>21189</v>
      </c>
      <c r="G25" s="62">
        <v>6133</v>
      </c>
      <c r="H25" s="62">
        <v>28858</v>
      </c>
    </row>
    <row r="26" spans="1:8" x14ac:dyDescent="0.35">
      <c r="A26" s="4" t="s">
        <v>235</v>
      </c>
      <c r="B26" s="62">
        <v>66870</v>
      </c>
      <c r="C26" s="62">
        <v>27189</v>
      </c>
      <c r="D26" s="62">
        <v>39681</v>
      </c>
      <c r="E26" s="62">
        <v>28590</v>
      </c>
      <c r="F26" s="62">
        <v>38281</v>
      </c>
      <c r="G26" s="62">
        <v>31043</v>
      </c>
      <c r="H26" s="62">
        <v>35828</v>
      </c>
    </row>
    <row r="27" spans="1:8" x14ac:dyDescent="0.35">
      <c r="A27" s="4" t="s">
        <v>236</v>
      </c>
      <c r="B27" s="62">
        <v>28454</v>
      </c>
      <c r="C27" s="62">
        <v>15446</v>
      </c>
      <c r="D27" s="62">
        <v>13008</v>
      </c>
      <c r="E27" s="62">
        <v>11754</v>
      </c>
      <c r="F27" s="62">
        <v>16700</v>
      </c>
      <c r="G27" s="62">
        <v>10136</v>
      </c>
      <c r="H27" s="62">
        <v>18318</v>
      </c>
    </row>
    <row r="28" spans="1:8" x14ac:dyDescent="0.35">
      <c r="A28" s="4" t="s">
        <v>237</v>
      </c>
      <c r="B28" s="62">
        <v>9646</v>
      </c>
      <c r="C28" s="62">
        <v>5622</v>
      </c>
      <c r="D28" s="62">
        <v>4023</v>
      </c>
      <c r="E28" s="62">
        <v>5117</v>
      </c>
      <c r="F28" s="62">
        <v>4529</v>
      </c>
      <c r="G28" s="62">
        <v>254</v>
      </c>
      <c r="H28" s="62">
        <v>9392</v>
      </c>
    </row>
    <row r="29" spans="1:8" x14ac:dyDescent="0.35">
      <c r="A29" s="4" t="s">
        <v>195</v>
      </c>
      <c r="B29" s="62">
        <v>3449</v>
      </c>
      <c r="C29" s="62">
        <v>2255</v>
      </c>
      <c r="D29" s="62">
        <v>1194</v>
      </c>
      <c r="E29" s="62">
        <v>1793</v>
      </c>
      <c r="F29" s="62">
        <v>1656</v>
      </c>
      <c r="G29" s="62">
        <v>799</v>
      </c>
      <c r="H29" s="62">
        <v>2650</v>
      </c>
    </row>
    <row r="30" spans="1:8" ht="5.25" customHeight="1" x14ac:dyDescent="0.35">
      <c r="A30" s="31"/>
      <c r="B30" s="63"/>
      <c r="C30" s="63"/>
      <c r="D30" s="63"/>
      <c r="E30" s="63"/>
      <c r="F30" s="63"/>
      <c r="G30" s="63"/>
      <c r="H30" s="63"/>
    </row>
    <row r="31" spans="1:8" ht="18" customHeight="1" x14ac:dyDescent="0.4">
      <c r="A31" s="386" t="s">
        <v>532</v>
      </c>
      <c r="B31" s="386"/>
      <c r="C31" s="386"/>
      <c r="D31" s="386"/>
      <c r="E31" s="386"/>
      <c r="F31" s="386"/>
      <c r="G31" s="386"/>
      <c r="H31" s="386"/>
    </row>
    <row r="32" spans="1:8" x14ac:dyDescent="0.35">
      <c r="A32" s="313"/>
      <c r="B32" s="251" t="s">
        <v>77</v>
      </c>
      <c r="C32" s="251"/>
      <c r="D32" s="251"/>
      <c r="E32" s="251" t="s">
        <v>49</v>
      </c>
      <c r="F32" s="367"/>
      <c r="G32" s="251" t="s">
        <v>48</v>
      </c>
      <c r="H32" s="367"/>
    </row>
    <row r="33" spans="1:8" x14ac:dyDescent="0.35">
      <c r="A33" s="313"/>
      <c r="B33" s="3" t="s">
        <v>9</v>
      </c>
      <c r="C33" s="3" t="s">
        <v>46</v>
      </c>
      <c r="D33" s="3" t="s">
        <v>47</v>
      </c>
      <c r="E33" s="3" t="s">
        <v>46</v>
      </c>
      <c r="F33" s="3" t="s">
        <v>47</v>
      </c>
      <c r="G33" s="3" t="s">
        <v>46</v>
      </c>
      <c r="H33" s="3" t="s">
        <v>47</v>
      </c>
    </row>
    <row r="34" spans="1:8" x14ac:dyDescent="0.35">
      <c r="A34" s="4" t="s">
        <v>9</v>
      </c>
      <c r="B34" s="37">
        <v>8071474</v>
      </c>
      <c r="C34" s="37">
        <v>3782874</v>
      </c>
      <c r="D34" s="37">
        <v>4288600</v>
      </c>
      <c r="E34" s="37">
        <v>1183155</v>
      </c>
      <c r="F34" s="37">
        <v>1289141</v>
      </c>
      <c r="G34" s="37">
        <v>2599719</v>
      </c>
      <c r="H34" s="37">
        <v>2999459</v>
      </c>
    </row>
    <row r="35" spans="1:8" ht="17.25" customHeight="1" x14ac:dyDescent="0.35">
      <c r="A35" s="4" t="s">
        <v>533</v>
      </c>
      <c r="B35" s="37">
        <v>2271538</v>
      </c>
      <c r="C35" s="37">
        <v>1306457</v>
      </c>
      <c r="D35" s="37">
        <v>965081</v>
      </c>
      <c r="E35" s="37">
        <v>543548</v>
      </c>
      <c r="F35" s="37">
        <v>397449</v>
      </c>
      <c r="G35" s="37">
        <v>762909</v>
      </c>
      <c r="H35" s="37">
        <v>567632</v>
      </c>
    </row>
    <row r="36" spans="1:8" x14ac:dyDescent="0.35">
      <c r="A36" s="4" t="s">
        <v>16</v>
      </c>
      <c r="B36" s="37">
        <v>2643213</v>
      </c>
      <c r="C36" s="37">
        <v>1261944</v>
      </c>
      <c r="D36" s="37">
        <v>1381270</v>
      </c>
      <c r="E36" s="37">
        <v>368858</v>
      </c>
      <c r="F36" s="37">
        <v>471249</v>
      </c>
      <c r="G36" s="37">
        <v>893086</v>
      </c>
      <c r="H36" s="37">
        <v>910020</v>
      </c>
    </row>
    <row r="37" spans="1:8" x14ac:dyDescent="0.35">
      <c r="A37" s="4" t="s">
        <v>534</v>
      </c>
      <c r="B37" s="37">
        <v>850207</v>
      </c>
      <c r="C37" s="37">
        <v>429628</v>
      </c>
      <c r="D37" s="37">
        <v>420579</v>
      </c>
      <c r="E37" s="37">
        <v>168689</v>
      </c>
      <c r="F37" s="37">
        <v>162748</v>
      </c>
      <c r="G37" s="37">
        <v>260940</v>
      </c>
      <c r="H37" s="37">
        <v>257831</v>
      </c>
    </row>
    <row r="38" spans="1:8" x14ac:dyDescent="0.35">
      <c r="A38" s="4" t="s">
        <v>535</v>
      </c>
      <c r="B38" s="37">
        <v>611593</v>
      </c>
      <c r="C38" s="37">
        <v>115030</v>
      </c>
      <c r="D38" s="37">
        <v>496563</v>
      </c>
      <c r="E38" s="37">
        <v>19433</v>
      </c>
      <c r="F38" s="37">
        <v>110143</v>
      </c>
      <c r="G38" s="37">
        <v>95597</v>
      </c>
      <c r="H38" s="37">
        <v>386420</v>
      </c>
    </row>
    <row r="39" spans="1:8" x14ac:dyDescent="0.35">
      <c r="A39" s="4" t="s">
        <v>536</v>
      </c>
      <c r="B39" s="37">
        <v>911135</v>
      </c>
      <c r="C39" s="37">
        <v>367275</v>
      </c>
      <c r="D39" s="37">
        <v>543860</v>
      </c>
      <c r="E39" s="37">
        <v>29767</v>
      </c>
      <c r="F39" s="37">
        <v>48717</v>
      </c>
      <c r="G39" s="37">
        <v>337509</v>
      </c>
      <c r="H39" s="37">
        <v>495143</v>
      </c>
    </row>
    <row r="40" spans="1:8" x14ac:dyDescent="0.35">
      <c r="A40" s="4" t="s">
        <v>537</v>
      </c>
      <c r="B40" s="37">
        <v>340444</v>
      </c>
      <c r="C40" s="37">
        <v>144190</v>
      </c>
      <c r="D40" s="37">
        <v>196254</v>
      </c>
      <c r="E40" s="37">
        <v>24531</v>
      </c>
      <c r="F40" s="37">
        <v>36294</v>
      </c>
      <c r="G40" s="37">
        <v>119659</v>
      </c>
      <c r="H40" s="37">
        <v>159960</v>
      </c>
    </row>
    <row r="41" spans="1:8" x14ac:dyDescent="0.35">
      <c r="A41" s="4" t="s">
        <v>538</v>
      </c>
      <c r="B41" s="37">
        <v>434332</v>
      </c>
      <c r="C41" s="37">
        <v>153462</v>
      </c>
      <c r="D41" s="37">
        <v>280870</v>
      </c>
      <c r="E41" s="37">
        <v>26866</v>
      </c>
      <c r="F41" s="37">
        <v>61425</v>
      </c>
      <c r="G41" s="37">
        <v>126596</v>
      </c>
      <c r="H41" s="37">
        <v>219445</v>
      </c>
    </row>
    <row r="42" spans="1:8" x14ac:dyDescent="0.35">
      <c r="A42" s="4" t="s">
        <v>539</v>
      </c>
      <c r="B42" s="37">
        <v>3964</v>
      </c>
      <c r="C42" s="37">
        <v>1471</v>
      </c>
      <c r="D42" s="37">
        <v>2493</v>
      </c>
      <c r="E42" s="37">
        <v>159</v>
      </c>
      <c r="F42" s="37">
        <v>870</v>
      </c>
      <c r="G42" s="37">
        <v>1312</v>
      </c>
      <c r="H42" s="37">
        <v>1623</v>
      </c>
    </row>
    <row r="43" spans="1:8" x14ac:dyDescent="0.35">
      <c r="A43" s="4" t="s">
        <v>540</v>
      </c>
      <c r="B43" s="37">
        <v>5047</v>
      </c>
      <c r="C43" s="37">
        <v>3416</v>
      </c>
      <c r="D43" s="37">
        <v>1631</v>
      </c>
      <c r="E43" s="37">
        <v>1305</v>
      </c>
      <c r="F43" s="37">
        <v>246</v>
      </c>
      <c r="G43" s="37">
        <v>2111</v>
      </c>
      <c r="H43" s="37">
        <v>1385</v>
      </c>
    </row>
  </sheetData>
  <mergeCells count="21">
    <mergeCell ref="H2:H4"/>
    <mergeCell ref="G12:G14"/>
    <mergeCell ref="H12:H14"/>
    <mergeCell ref="A12:A14"/>
    <mergeCell ref="B12:B14"/>
    <mergeCell ref="B32:D32"/>
    <mergeCell ref="E32:F32"/>
    <mergeCell ref="G32:H32"/>
    <mergeCell ref="A2:A4"/>
    <mergeCell ref="C12:C14"/>
    <mergeCell ref="D12:D14"/>
    <mergeCell ref="E12:E14"/>
    <mergeCell ref="F12:F14"/>
    <mergeCell ref="A32:A33"/>
    <mergeCell ref="B2:B4"/>
    <mergeCell ref="C2:C4"/>
    <mergeCell ref="D2:D4"/>
    <mergeCell ref="E2:E4"/>
    <mergeCell ref="F2:F4"/>
    <mergeCell ref="G2:G4"/>
    <mergeCell ref="A31:H31"/>
  </mergeCells>
  <pageMargins left="0.7" right="0.7" top="0.75" bottom="0.75" header="0.3" footer="0.3"/>
  <pageSetup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22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" style="1" customWidth="1"/>
    <col min="2" max="2" width="54.453125" style="1" customWidth="1"/>
    <col min="3" max="7" width="10.54296875" style="1" bestFit="1" customWidth="1"/>
    <col min="8" max="8" width="10.453125" style="1" customWidth="1"/>
    <col min="9" max="11" width="10.54296875" style="1" bestFit="1" customWidth="1"/>
    <col min="12" max="16384" width="9.1796875" style="1"/>
  </cols>
  <sheetData>
    <row r="1" spans="1:11" s="238" customFormat="1" ht="30" customHeight="1" x14ac:dyDescent="0.35">
      <c r="B1" s="327" t="s">
        <v>610</v>
      </c>
      <c r="C1" s="327"/>
      <c r="D1" s="327"/>
      <c r="E1" s="327"/>
      <c r="F1" s="327"/>
      <c r="G1" s="327"/>
      <c r="H1" s="327"/>
      <c r="I1" s="327"/>
    </row>
    <row r="2" spans="1:11" x14ac:dyDescent="0.35">
      <c r="A2" s="2"/>
      <c r="B2" s="308"/>
      <c r="C2" s="251" t="s">
        <v>77</v>
      </c>
      <c r="D2" s="251"/>
      <c r="E2" s="251"/>
      <c r="F2" s="261" t="s">
        <v>49</v>
      </c>
      <c r="G2" s="262"/>
      <c r="H2" s="263"/>
      <c r="I2" s="261" t="s">
        <v>48</v>
      </c>
      <c r="J2" s="262"/>
      <c r="K2" s="263"/>
    </row>
    <row r="3" spans="1:11" x14ac:dyDescent="0.35">
      <c r="A3" s="2"/>
      <c r="B3" s="308"/>
      <c r="C3" s="3" t="s">
        <v>9</v>
      </c>
      <c r="D3" s="3" t="s">
        <v>46</v>
      </c>
      <c r="E3" s="3" t="s">
        <v>47</v>
      </c>
      <c r="F3" s="3" t="s">
        <v>9</v>
      </c>
      <c r="G3" s="3" t="s">
        <v>46</v>
      </c>
      <c r="H3" s="3" t="s">
        <v>47</v>
      </c>
      <c r="I3" s="3" t="s">
        <v>9</v>
      </c>
      <c r="J3" s="3" t="s">
        <v>46</v>
      </c>
      <c r="K3" s="3" t="s">
        <v>47</v>
      </c>
    </row>
    <row r="4" spans="1:11" x14ac:dyDescent="0.35">
      <c r="B4" s="4" t="s">
        <v>366</v>
      </c>
      <c r="C4" s="5">
        <v>6381943</v>
      </c>
      <c r="D4" s="5">
        <v>2582471</v>
      </c>
      <c r="E4" s="5">
        <v>3799472</v>
      </c>
      <c r="F4" s="5">
        <v>1679603</v>
      </c>
      <c r="G4" s="5">
        <v>640626</v>
      </c>
      <c r="H4" s="5">
        <v>1038978</v>
      </c>
      <c r="I4" s="5">
        <v>4702340</v>
      </c>
      <c r="J4" s="5">
        <v>1941845</v>
      </c>
      <c r="K4" s="5">
        <v>2760495</v>
      </c>
    </row>
    <row r="5" spans="1:11" ht="6.75" customHeight="1" x14ac:dyDescent="0.35">
      <c r="B5" s="253"/>
      <c r="C5" s="254"/>
      <c r="D5" s="254"/>
      <c r="E5" s="254"/>
      <c r="F5" s="254"/>
      <c r="G5" s="254"/>
      <c r="H5" s="254"/>
      <c r="I5" s="254"/>
      <c r="J5" s="254"/>
      <c r="K5" s="255"/>
    </row>
    <row r="6" spans="1:11" x14ac:dyDescent="0.35">
      <c r="B6" s="6" t="s">
        <v>239</v>
      </c>
      <c r="C6" s="237">
        <v>4.8</v>
      </c>
      <c r="D6" s="237">
        <v>4.4000000000000004</v>
      </c>
      <c r="E6" s="237">
        <v>5.0999999999999996</v>
      </c>
      <c r="F6" s="237">
        <v>5</v>
      </c>
      <c r="G6" s="237">
        <v>4.5</v>
      </c>
      <c r="H6" s="237">
        <v>5.3</v>
      </c>
      <c r="I6" s="237">
        <v>4.8</v>
      </c>
      <c r="J6" s="237">
        <v>4.4000000000000004</v>
      </c>
      <c r="K6" s="237">
        <v>5</v>
      </c>
    </row>
    <row r="7" spans="1:11" x14ac:dyDescent="0.35">
      <c r="B7" s="6" t="s">
        <v>240</v>
      </c>
      <c r="C7" s="237">
        <v>4.2</v>
      </c>
      <c r="D7" s="237">
        <v>4</v>
      </c>
      <c r="E7" s="237">
        <v>4.3</v>
      </c>
      <c r="F7" s="237">
        <v>4.0999999999999996</v>
      </c>
      <c r="G7" s="237">
        <v>3.6</v>
      </c>
      <c r="H7" s="237">
        <v>4.3</v>
      </c>
      <c r="I7" s="237">
        <v>4.2</v>
      </c>
      <c r="J7" s="237">
        <v>4.0999999999999996</v>
      </c>
      <c r="K7" s="237">
        <v>4.2</v>
      </c>
    </row>
    <row r="8" spans="1:11" x14ac:dyDescent="0.35">
      <c r="B8" s="7" t="s">
        <v>244</v>
      </c>
      <c r="C8" s="237">
        <v>9</v>
      </c>
      <c r="D8" s="237">
        <v>10.1</v>
      </c>
      <c r="E8" s="237">
        <v>8</v>
      </c>
      <c r="F8" s="237">
        <v>8.3000000000000007</v>
      </c>
      <c r="G8" s="237">
        <v>9.4</v>
      </c>
      <c r="H8" s="237">
        <v>7.4</v>
      </c>
      <c r="I8" s="237">
        <v>9.1</v>
      </c>
      <c r="J8" s="237">
        <v>10.199999999999999</v>
      </c>
      <c r="K8" s="237">
        <v>8.1</v>
      </c>
    </row>
    <row r="9" spans="1:11" x14ac:dyDescent="0.35">
      <c r="B9" s="6" t="s">
        <v>242</v>
      </c>
      <c r="C9" s="237">
        <v>7.4</v>
      </c>
      <c r="D9" s="237">
        <v>4.8</v>
      </c>
      <c r="E9" s="237">
        <v>7.7</v>
      </c>
      <c r="F9" s="237">
        <v>7.6</v>
      </c>
      <c r="G9" s="237">
        <v>5.9</v>
      </c>
      <c r="H9" s="237">
        <v>8.1</v>
      </c>
      <c r="I9" s="237">
        <v>7.3</v>
      </c>
      <c r="J9" s="237">
        <v>4.5999999999999996</v>
      </c>
      <c r="K9" s="237">
        <v>7.7</v>
      </c>
    </row>
    <row r="10" spans="1:11" x14ac:dyDescent="0.35">
      <c r="B10" s="6" t="s">
        <v>241</v>
      </c>
      <c r="C10" s="237">
        <v>7.3</v>
      </c>
      <c r="D10" s="237">
        <v>7.7</v>
      </c>
      <c r="E10" s="237">
        <v>6.5</v>
      </c>
      <c r="F10" s="237">
        <v>7.9</v>
      </c>
      <c r="G10" s="237">
        <v>8.4</v>
      </c>
      <c r="H10" s="237">
        <v>6.9</v>
      </c>
      <c r="I10" s="237">
        <v>7.2</v>
      </c>
      <c r="J10" s="237">
        <v>7.6</v>
      </c>
      <c r="K10" s="237">
        <v>6.4</v>
      </c>
    </row>
    <row r="11" spans="1:11" ht="14.15" customHeight="1" x14ac:dyDescent="0.35">
      <c r="B11" s="6" t="s">
        <v>243</v>
      </c>
      <c r="C11" s="237">
        <v>10.3</v>
      </c>
      <c r="D11" s="237">
        <v>5.8</v>
      </c>
      <c r="E11" s="237">
        <v>12</v>
      </c>
      <c r="F11" s="237">
        <v>10.9</v>
      </c>
      <c r="G11" s="237">
        <v>6.8</v>
      </c>
      <c r="H11" s="237">
        <v>12.8</v>
      </c>
      <c r="I11" s="237">
        <v>10</v>
      </c>
      <c r="J11" s="237">
        <v>5.3</v>
      </c>
      <c r="K11" s="237">
        <v>11.7</v>
      </c>
    </row>
    <row r="12" spans="1:11" x14ac:dyDescent="0.35">
      <c r="B12" s="6" t="s">
        <v>245</v>
      </c>
      <c r="C12" s="237">
        <v>7.4</v>
      </c>
      <c r="D12" s="237">
        <v>4.5</v>
      </c>
      <c r="E12" s="237">
        <v>8.1999999999999993</v>
      </c>
      <c r="F12" s="237">
        <v>9</v>
      </c>
      <c r="G12" s="237">
        <v>5.3</v>
      </c>
      <c r="H12" s="237">
        <v>10</v>
      </c>
      <c r="I12" s="237">
        <v>6.8</v>
      </c>
      <c r="J12" s="237">
        <v>4.0999999999999996</v>
      </c>
      <c r="K12" s="237">
        <v>7.5</v>
      </c>
    </row>
    <row r="13" spans="1:11" ht="6" customHeight="1" x14ac:dyDescent="0.35">
      <c r="B13" s="261"/>
      <c r="C13" s="262"/>
      <c r="D13" s="262"/>
      <c r="E13" s="262"/>
      <c r="F13" s="262"/>
      <c r="G13" s="262"/>
      <c r="H13" s="262"/>
      <c r="I13" s="262"/>
      <c r="J13" s="262"/>
      <c r="K13" s="263"/>
    </row>
    <row r="14" spans="1:11" s="8" customFormat="1" x14ac:dyDescent="0.35">
      <c r="B14" s="9" t="s">
        <v>367</v>
      </c>
      <c r="C14" s="10">
        <v>8071962</v>
      </c>
      <c r="D14" s="10">
        <v>3783020</v>
      </c>
      <c r="E14" s="10">
        <v>4288942</v>
      </c>
      <c r="F14" s="10">
        <v>2472784</v>
      </c>
      <c r="G14" s="10">
        <v>1183301</v>
      </c>
      <c r="H14" s="10">
        <v>1289483</v>
      </c>
      <c r="I14" s="10">
        <v>5599178</v>
      </c>
      <c r="J14" s="10">
        <v>2599719</v>
      </c>
      <c r="K14" s="10">
        <v>2999459</v>
      </c>
    </row>
    <row r="15" spans="1:11" ht="17.149999999999999" customHeight="1" x14ac:dyDescent="0.35">
      <c r="B15" s="6" t="s">
        <v>239</v>
      </c>
      <c r="C15" s="237">
        <v>1.8</v>
      </c>
      <c r="D15" s="237">
        <v>1.2</v>
      </c>
      <c r="E15" s="237">
        <v>2.2999999999999998</v>
      </c>
      <c r="F15" s="237">
        <v>0.7</v>
      </c>
      <c r="G15" s="237">
        <v>0.4</v>
      </c>
      <c r="H15" s="237">
        <v>1</v>
      </c>
      <c r="I15" s="237">
        <v>2.2999999999999998</v>
      </c>
      <c r="J15" s="237">
        <v>1.5</v>
      </c>
      <c r="K15" s="237">
        <v>2.9</v>
      </c>
    </row>
    <row r="16" spans="1:11" x14ac:dyDescent="0.35">
      <c r="B16" s="6" t="s">
        <v>240</v>
      </c>
      <c r="C16" s="237">
        <v>1.8</v>
      </c>
      <c r="D16" s="237">
        <v>1.5</v>
      </c>
      <c r="E16" s="237">
        <v>2.1</v>
      </c>
      <c r="F16" s="237">
        <v>1.1000000000000001</v>
      </c>
      <c r="G16" s="237">
        <v>0.8</v>
      </c>
      <c r="H16" s="237">
        <v>1.3</v>
      </c>
      <c r="I16" s="237">
        <v>2.2000000000000002</v>
      </c>
      <c r="J16" s="237">
        <v>1.9</v>
      </c>
      <c r="K16" s="237">
        <v>2.5</v>
      </c>
    </row>
    <row r="17" spans="2:11" ht="20.25" customHeight="1" x14ac:dyDescent="0.35">
      <c r="B17" s="6" t="s">
        <v>244</v>
      </c>
      <c r="C17" s="237">
        <v>3.1</v>
      </c>
      <c r="D17" s="237">
        <v>3.5</v>
      </c>
      <c r="E17" s="237">
        <v>2.8</v>
      </c>
      <c r="F17" s="237">
        <v>0.7</v>
      </c>
      <c r="G17" s="237">
        <v>0.8</v>
      </c>
      <c r="H17" s="237">
        <v>0.7</v>
      </c>
      <c r="I17" s="237">
        <v>4.2</v>
      </c>
      <c r="J17" s="237">
        <v>4.8</v>
      </c>
      <c r="K17" s="237">
        <v>3.7</v>
      </c>
    </row>
    <row r="18" spans="2:11" x14ac:dyDescent="0.35">
      <c r="B18" s="6" t="s">
        <v>242</v>
      </c>
      <c r="C18" s="237">
        <v>0.1</v>
      </c>
      <c r="D18" s="237">
        <v>0</v>
      </c>
      <c r="E18" s="237">
        <v>0.1</v>
      </c>
      <c r="F18" s="237">
        <v>0</v>
      </c>
      <c r="G18" s="237">
        <v>0</v>
      </c>
      <c r="H18" s="237">
        <v>0</v>
      </c>
      <c r="I18" s="237">
        <v>0.1</v>
      </c>
      <c r="J18" s="237">
        <v>0</v>
      </c>
      <c r="K18" s="237">
        <v>0.2</v>
      </c>
    </row>
    <row r="19" spans="2:11" ht="29" x14ac:dyDescent="0.35">
      <c r="B19" s="7" t="s">
        <v>241</v>
      </c>
      <c r="C19" s="237">
        <v>0.2</v>
      </c>
      <c r="D19" s="237">
        <v>0.3</v>
      </c>
      <c r="E19" s="237">
        <v>0.1</v>
      </c>
      <c r="F19" s="237">
        <v>0.1</v>
      </c>
      <c r="G19" s="237">
        <v>0.2</v>
      </c>
      <c r="H19" s="237">
        <v>0.1</v>
      </c>
      <c r="I19" s="237">
        <v>0.2</v>
      </c>
      <c r="J19" s="237">
        <v>0.4</v>
      </c>
      <c r="K19" s="237">
        <v>0.1</v>
      </c>
    </row>
    <row r="20" spans="2:11" x14ac:dyDescent="0.35">
      <c r="B20" s="6" t="s">
        <v>243</v>
      </c>
      <c r="C20" s="237">
        <v>6.4</v>
      </c>
      <c r="D20" s="237">
        <v>2.1</v>
      </c>
      <c r="E20" s="237">
        <v>10.199999999999999</v>
      </c>
      <c r="F20" s="237">
        <v>6.4</v>
      </c>
      <c r="G20" s="237">
        <v>2.5</v>
      </c>
      <c r="H20" s="237">
        <v>9.9</v>
      </c>
      <c r="I20" s="237">
        <v>6.4</v>
      </c>
      <c r="J20" s="237">
        <v>1.9</v>
      </c>
      <c r="K20" s="237">
        <v>10.4</v>
      </c>
    </row>
    <row r="21" spans="2:11" x14ac:dyDescent="0.35">
      <c r="B21" s="6" t="s">
        <v>245</v>
      </c>
      <c r="C21" s="237">
        <v>2.2000000000000002</v>
      </c>
      <c r="D21" s="237">
        <v>0.6</v>
      </c>
      <c r="E21" s="237">
        <v>3.7</v>
      </c>
      <c r="F21" s="237">
        <v>2.6</v>
      </c>
      <c r="G21" s="237">
        <v>0.7</v>
      </c>
      <c r="H21" s="237">
        <v>4.3</v>
      </c>
      <c r="I21" s="237">
        <v>2.1</v>
      </c>
      <c r="J21" s="237">
        <v>0.6</v>
      </c>
      <c r="K21" s="237">
        <v>3.4</v>
      </c>
    </row>
    <row r="22" spans="2:11" ht="6" customHeight="1" x14ac:dyDescent="0.35">
      <c r="B22" s="11"/>
      <c r="C22" s="11"/>
      <c r="D22" s="11"/>
      <c r="E22" s="11"/>
      <c r="F22" s="11"/>
      <c r="G22" s="11"/>
      <c r="H22" s="11"/>
      <c r="I22" s="11"/>
      <c r="J22" s="11"/>
      <c r="K22" s="11"/>
    </row>
  </sheetData>
  <mergeCells count="7">
    <mergeCell ref="B1:I1"/>
    <mergeCell ref="C2:E2"/>
    <mergeCell ref="B2:B3"/>
    <mergeCell ref="B5:K5"/>
    <mergeCell ref="B13:K13"/>
    <mergeCell ref="F2:H2"/>
    <mergeCell ref="I2:K2"/>
  </mergeCells>
  <pageMargins left="0.75" right="0.75" top="1" bottom="1" header="0.5" footer="0.5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1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0.1796875" style="1" customWidth="1"/>
    <col min="2" max="10" width="9.453125" style="1" customWidth="1"/>
    <col min="11" max="16384" width="9.1796875" style="1"/>
  </cols>
  <sheetData>
    <row r="1" spans="1:10" s="238" customFormat="1" ht="15.75" customHeight="1" x14ac:dyDescent="0.35">
      <c r="A1" s="389" t="s">
        <v>559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ht="15.75" customHeight="1" x14ac:dyDescent="0.35">
      <c r="A2" s="389"/>
      <c r="B2" s="389"/>
      <c r="C2" s="389"/>
      <c r="D2" s="389"/>
      <c r="E2" s="389"/>
      <c r="F2" s="389"/>
      <c r="G2" s="389"/>
      <c r="H2" s="389"/>
      <c r="I2" s="389"/>
      <c r="J2" s="389"/>
    </row>
    <row r="3" spans="1:10" x14ac:dyDescent="0.35">
      <c r="A3" s="387"/>
      <c r="B3" s="313" t="s">
        <v>77</v>
      </c>
      <c r="C3" s="313"/>
      <c r="D3" s="313"/>
      <c r="E3" s="313" t="s">
        <v>49</v>
      </c>
      <c r="F3" s="313"/>
      <c r="G3" s="313"/>
      <c r="H3" s="313" t="s">
        <v>48</v>
      </c>
      <c r="I3" s="313"/>
      <c r="J3" s="313"/>
    </row>
    <row r="4" spans="1:10" x14ac:dyDescent="0.35">
      <c r="A4" s="388"/>
      <c r="B4" s="30" t="s">
        <v>9</v>
      </c>
      <c r="C4" s="30" t="s">
        <v>46</v>
      </c>
      <c r="D4" s="30" t="s">
        <v>47</v>
      </c>
      <c r="E4" s="30" t="s">
        <v>368</v>
      </c>
      <c r="F4" s="30" t="s">
        <v>46</v>
      </c>
      <c r="G4" s="30" t="s">
        <v>47</v>
      </c>
      <c r="H4" s="30" t="s">
        <v>368</v>
      </c>
      <c r="I4" s="30" t="s">
        <v>46</v>
      </c>
      <c r="J4" s="30" t="s">
        <v>47</v>
      </c>
    </row>
    <row r="5" spans="1:10" x14ac:dyDescent="0.35">
      <c r="A5" s="4" t="s">
        <v>158</v>
      </c>
      <c r="B5" s="4">
        <v>6.8</v>
      </c>
      <c r="C5" s="4">
        <v>6.2</v>
      </c>
      <c r="D5" s="4">
        <v>7.3</v>
      </c>
      <c r="E5" s="4">
        <v>2.5</v>
      </c>
      <c r="F5" s="4">
        <v>2</v>
      </c>
      <c r="G5" s="4">
        <v>3</v>
      </c>
      <c r="H5" s="4">
        <v>8.6999999999999993</v>
      </c>
      <c r="I5" s="4">
        <v>8.1999999999999993</v>
      </c>
      <c r="J5" s="4">
        <v>9.1999999999999993</v>
      </c>
    </row>
    <row r="6" spans="1:10" x14ac:dyDescent="0.35">
      <c r="A6" s="4" t="s">
        <v>246</v>
      </c>
      <c r="B6" s="4">
        <v>6.8</v>
      </c>
      <c r="C6" s="4">
        <v>6.9</v>
      </c>
      <c r="D6" s="4">
        <v>6.6</v>
      </c>
      <c r="E6" s="4">
        <v>2.6</v>
      </c>
      <c r="F6" s="4">
        <v>2.7</v>
      </c>
      <c r="G6" s="4">
        <v>2.4</v>
      </c>
      <c r="H6" s="4">
        <v>8.8000000000000007</v>
      </c>
      <c r="I6" s="4">
        <v>8.8000000000000007</v>
      </c>
      <c r="J6" s="4">
        <v>8.6999999999999993</v>
      </c>
    </row>
    <row r="7" spans="1:10" x14ac:dyDescent="0.35">
      <c r="A7" s="4" t="s">
        <v>247</v>
      </c>
      <c r="B7" s="4">
        <v>6.6</v>
      </c>
      <c r="C7" s="4">
        <v>5.6</v>
      </c>
      <c r="D7" s="4">
        <v>7.5</v>
      </c>
      <c r="E7" s="4">
        <v>2.2999999999999998</v>
      </c>
      <c r="F7" s="4">
        <v>1.4</v>
      </c>
      <c r="G7" s="4">
        <v>3.1</v>
      </c>
      <c r="H7" s="4">
        <v>9.1</v>
      </c>
      <c r="I7" s="4">
        <v>8</v>
      </c>
      <c r="J7" s="4">
        <v>10.1</v>
      </c>
    </row>
    <row r="8" spans="1:10" x14ac:dyDescent="0.35">
      <c r="A8" s="4" t="s">
        <v>248</v>
      </c>
      <c r="B8" s="4">
        <v>7.3</v>
      </c>
      <c r="C8" s="4">
        <v>6.2</v>
      </c>
      <c r="D8" s="4">
        <v>8.1999999999999993</v>
      </c>
      <c r="E8" s="4">
        <v>2.7</v>
      </c>
      <c r="F8" s="4">
        <v>1.9</v>
      </c>
      <c r="G8" s="4">
        <v>3.5</v>
      </c>
      <c r="H8" s="4">
        <v>9.3000000000000007</v>
      </c>
      <c r="I8" s="4">
        <v>8.5</v>
      </c>
      <c r="J8" s="4">
        <v>10.1</v>
      </c>
    </row>
    <row r="9" spans="1:10" x14ac:dyDescent="0.35">
      <c r="A9" s="4" t="s">
        <v>249</v>
      </c>
      <c r="B9" s="4">
        <v>7.3</v>
      </c>
      <c r="C9" s="4">
        <v>6.6</v>
      </c>
      <c r="D9" s="4">
        <v>7.8</v>
      </c>
      <c r="E9" s="4">
        <v>3</v>
      </c>
      <c r="F9" s="4">
        <v>2.1</v>
      </c>
      <c r="G9" s="4">
        <v>3.7</v>
      </c>
      <c r="H9" s="4">
        <v>8.4</v>
      </c>
      <c r="I9" s="4">
        <v>7.8</v>
      </c>
      <c r="J9" s="4">
        <v>8.8000000000000007</v>
      </c>
    </row>
    <row r="10" spans="1:10" x14ac:dyDescent="0.35">
      <c r="A10" s="4" t="s">
        <v>338</v>
      </c>
      <c r="B10" s="4">
        <v>5.0999999999999996</v>
      </c>
      <c r="C10" s="4">
        <v>4.5999999999999996</v>
      </c>
      <c r="D10" s="4">
        <v>5.4</v>
      </c>
      <c r="E10" s="4">
        <v>2.2000000000000002</v>
      </c>
      <c r="F10" s="4">
        <v>2.1</v>
      </c>
      <c r="G10" s="4">
        <v>2.2999999999999998</v>
      </c>
      <c r="H10" s="4">
        <v>5.7</v>
      </c>
      <c r="I10" s="4">
        <v>5.0999999999999996</v>
      </c>
      <c r="J10" s="4">
        <v>6.1</v>
      </c>
    </row>
    <row r="11" spans="1:10" ht="8.25" customHeight="1" x14ac:dyDescent="0.35">
      <c r="A11" s="301"/>
      <c r="B11" s="302"/>
      <c r="C11" s="302"/>
      <c r="D11" s="302"/>
      <c r="E11" s="302"/>
      <c r="F11" s="302"/>
      <c r="G11" s="302"/>
      <c r="H11" s="302"/>
      <c r="I11" s="302"/>
      <c r="J11" s="303"/>
    </row>
    <row r="12" spans="1:10" ht="15" customHeight="1" x14ac:dyDescent="0.35">
      <c r="A12" s="4" t="s">
        <v>15</v>
      </c>
      <c r="B12" s="4">
        <v>6</v>
      </c>
      <c r="C12" s="4">
        <v>5.0999999999999996</v>
      </c>
      <c r="D12" s="4">
        <v>7.1</v>
      </c>
      <c r="E12" s="4">
        <v>2.1</v>
      </c>
      <c r="F12" s="4">
        <v>1.6</v>
      </c>
      <c r="G12" s="4">
        <v>2.6</v>
      </c>
      <c r="H12" s="4">
        <v>8.1999999999999993</v>
      </c>
      <c r="I12" s="4">
        <v>7.1</v>
      </c>
      <c r="J12" s="4">
        <v>9.5</v>
      </c>
    </row>
    <row r="13" spans="1:10" ht="15" customHeight="1" x14ac:dyDescent="0.35">
      <c r="A13" s="4" t="s">
        <v>16</v>
      </c>
      <c r="B13" s="4">
        <v>8.6</v>
      </c>
      <c r="C13" s="4">
        <v>9</v>
      </c>
      <c r="D13" s="4">
        <v>8.3000000000000007</v>
      </c>
      <c r="E13" s="4">
        <v>3.5</v>
      </c>
      <c r="F13" s="4">
        <v>2.7</v>
      </c>
      <c r="G13" s="4">
        <v>4</v>
      </c>
      <c r="H13" s="4">
        <v>11</v>
      </c>
      <c r="I13" s="4">
        <v>11.6</v>
      </c>
      <c r="J13" s="4">
        <v>10.6</v>
      </c>
    </row>
    <row r="14" spans="1:10" x14ac:dyDescent="0.35">
      <c r="A14" s="4" t="s">
        <v>17</v>
      </c>
      <c r="B14" s="4">
        <v>7.3</v>
      </c>
      <c r="C14" s="4">
        <v>7.3</v>
      </c>
      <c r="D14" s="4">
        <v>7.3</v>
      </c>
      <c r="E14" s="4">
        <v>3</v>
      </c>
      <c r="F14" s="4">
        <v>2.9</v>
      </c>
      <c r="G14" s="4">
        <v>3.1</v>
      </c>
      <c r="H14" s="4">
        <v>8.6999999999999993</v>
      </c>
      <c r="I14" s="4">
        <v>8.6999999999999993</v>
      </c>
      <c r="J14" s="4">
        <v>8.6999999999999993</v>
      </c>
    </row>
    <row r="15" spans="1:10" ht="6.75" customHeight="1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14.25" customHeight="1" x14ac:dyDescent="0.35">
      <c r="A16" s="389" t="s">
        <v>560</v>
      </c>
      <c r="B16" s="389"/>
      <c r="C16" s="389"/>
      <c r="D16" s="389"/>
      <c r="E16" s="389"/>
      <c r="F16" s="389"/>
      <c r="G16" s="389"/>
      <c r="H16" s="389"/>
      <c r="I16" s="389"/>
      <c r="J16" s="389"/>
    </row>
    <row r="17" spans="1:10" ht="17.25" customHeight="1" x14ac:dyDescent="0.35">
      <c r="A17" s="389"/>
      <c r="B17" s="389"/>
      <c r="C17" s="389"/>
      <c r="D17" s="389"/>
      <c r="E17" s="389"/>
      <c r="F17" s="389"/>
      <c r="G17" s="389"/>
      <c r="H17" s="389"/>
      <c r="I17" s="389"/>
      <c r="J17" s="389"/>
    </row>
    <row r="18" spans="1:10" ht="15.75" customHeight="1" x14ac:dyDescent="0.35">
      <c r="A18" s="313"/>
      <c r="B18" s="313" t="s">
        <v>77</v>
      </c>
      <c r="C18" s="313"/>
      <c r="D18" s="313"/>
      <c r="E18" s="313" t="s">
        <v>49</v>
      </c>
      <c r="F18" s="313"/>
      <c r="G18" s="313"/>
      <c r="H18" s="313" t="s">
        <v>48</v>
      </c>
      <c r="I18" s="313"/>
      <c r="J18" s="313"/>
    </row>
    <row r="19" spans="1:10" x14ac:dyDescent="0.35">
      <c r="A19" s="313"/>
      <c r="B19" s="30" t="s">
        <v>9</v>
      </c>
      <c r="C19" s="30" t="s">
        <v>46</v>
      </c>
      <c r="D19" s="30" t="s">
        <v>47</v>
      </c>
      <c r="E19" s="30" t="s">
        <v>368</v>
      </c>
      <c r="F19" s="30" t="s">
        <v>46</v>
      </c>
      <c r="G19" s="30" t="s">
        <v>47</v>
      </c>
      <c r="H19" s="30" t="s">
        <v>368</v>
      </c>
      <c r="I19" s="30" t="s">
        <v>46</v>
      </c>
      <c r="J19" s="30" t="s">
        <v>47</v>
      </c>
    </row>
    <row r="20" spans="1:10" x14ac:dyDescent="0.35">
      <c r="A20" s="4" t="s">
        <v>159</v>
      </c>
      <c r="B20" s="4">
        <v>8.9</v>
      </c>
      <c r="C20" s="4">
        <v>3</v>
      </c>
      <c r="D20" s="4">
        <v>14</v>
      </c>
      <c r="E20" s="4">
        <v>9.1</v>
      </c>
      <c r="F20" s="4">
        <v>3.4</v>
      </c>
      <c r="G20" s="4">
        <v>14.3</v>
      </c>
      <c r="H20" s="4">
        <v>8.8000000000000007</v>
      </c>
      <c r="I20" s="4">
        <v>2.8</v>
      </c>
      <c r="J20" s="4">
        <v>13.9</v>
      </c>
    </row>
    <row r="21" spans="1:10" x14ac:dyDescent="0.35">
      <c r="A21" s="4"/>
      <c r="B21" s="57"/>
      <c r="C21" s="57"/>
      <c r="D21" s="57"/>
      <c r="E21" s="57"/>
      <c r="F21" s="57"/>
      <c r="G21" s="57"/>
      <c r="H21" s="57"/>
      <c r="I21" s="57"/>
      <c r="J21" s="57"/>
    </row>
    <row r="22" spans="1:10" x14ac:dyDescent="0.35">
      <c r="A22" s="38" t="s">
        <v>246</v>
      </c>
      <c r="B22" s="4">
        <v>6.4</v>
      </c>
      <c r="C22" s="4">
        <v>2.9</v>
      </c>
      <c r="D22" s="4">
        <v>9.1</v>
      </c>
      <c r="E22" s="4">
        <v>6.2</v>
      </c>
      <c r="F22" s="4">
        <v>2.9</v>
      </c>
      <c r="G22" s="4">
        <v>9.1</v>
      </c>
      <c r="H22" s="4">
        <v>6.5</v>
      </c>
      <c r="I22" s="4">
        <v>2.1</v>
      </c>
      <c r="J22" s="4">
        <v>10.9</v>
      </c>
    </row>
    <row r="23" spans="1:10" x14ac:dyDescent="0.35">
      <c r="A23" s="38" t="s">
        <v>247</v>
      </c>
      <c r="B23" s="4">
        <v>11.7</v>
      </c>
      <c r="C23" s="4">
        <v>4.0999999999999996</v>
      </c>
      <c r="D23" s="4">
        <v>19.100000000000001</v>
      </c>
      <c r="E23" s="4">
        <v>12.1</v>
      </c>
      <c r="F23" s="4">
        <v>4.0999999999999996</v>
      </c>
      <c r="G23" s="4">
        <v>19.100000000000001</v>
      </c>
      <c r="H23" s="4">
        <v>11.5</v>
      </c>
      <c r="I23" s="4">
        <v>3.6</v>
      </c>
      <c r="J23" s="4">
        <v>18.600000000000001</v>
      </c>
    </row>
    <row r="24" spans="1:10" x14ac:dyDescent="0.35">
      <c r="A24" s="38" t="s">
        <v>248</v>
      </c>
      <c r="B24" s="4">
        <v>9.9</v>
      </c>
      <c r="C24" s="4">
        <v>3.5</v>
      </c>
      <c r="D24" s="4">
        <v>16.600000000000001</v>
      </c>
      <c r="E24" s="4">
        <v>9.9</v>
      </c>
      <c r="F24" s="4">
        <v>3.5</v>
      </c>
      <c r="G24" s="4">
        <v>16.600000000000001</v>
      </c>
      <c r="H24" s="4">
        <v>9.9</v>
      </c>
      <c r="I24" s="4">
        <v>3.3</v>
      </c>
      <c r="J24" s="4">
        <v>15.2</v>
      </c>
    </row>
    <row r="25" spans="1:10" x14ac:dyDescent="0.35">
      <c r="A25" s="38" t="s">
        <v>249</v>
      </c>
      <c r="B25" s="4">
        <v>7.7</v>
      </c>
      <c r="C25" s="4">
        <v>2.8</v>
      </c>
      <c r="D25" s="4">
        <v>12</v>
      </c>
      <c r="E25" s="4">
        <v>7.9</v>
      </c>
      <c r="F25" s="4">
        <v>2.8</v>
      </c>
      <c r="G25" s="4">
        <v>12</v>
      </c>
      <c r="H25" s="4">
        <v>7.7</v>
      </c>
      <c r="I25" s="4">
        <v>2.5</v>
      </c>
      <c r="J25" s="4">
        <v>11.5</v>
      </c>
    </row>
    <row r="26" spans="1:10" x14ac:dyDescent="0.35">
      <c r="A26" s="38" t="s">
        <v>250</v>
      </c>
      <c r="B26" s="4">
        <v>6.6</v>
      </c>
      <c r="C26" s="4">
        <v>1.6</v>
      </c>
      <c r="D26" s="4">
        <v>8.3000000000000007</v>
      </c>
      <c r="E26" s="4">
        <v>5.6</v>
      </c>
      <c r="F26" s="4">
        <v>1.6</v>
      </c>
      <c r="G26" s="4">
        <v>8.3000000000000007</v>
      </c>
      <c r="H26" s="4">
        <v>6.9</v>
      </c>
      <c r="I26" s="4">
        <v>2.1</v>
      </c>
      <c r="J26" s="4">
        <v>10.1</v>
      </c>
    </row>
    <row r="27" spans="1:10" ht="7.5" customHeight="1" x14ac:dyDescent="0.35">
      <c r="A27" s="30"/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35">
      <c r="A28" s="4" t="s">
        <v>15</v>
      </c>
      <c r="B28" s="4">
        <v>7.9</v>
      </c>
      <c r="C28" s="4">
        <v>3.1</v>
      </c>
      <c r="D28" s="4">
        <v>13.8</v>
      </c>
      <c r="E28" s="4">
        <v>7.5</v>
      </c>
      <c r="F28" s="4">
        <v>3.4</v>
      </c>
      <c r="G28" s="4">
        <v>12.7</v>
      </c>
      <c r="H28" s="4">
        <v>8.1999999999999993</v>
      </c>
      <c r="I28" s="4">
        <v>2.9</v>
      </c>
      <c r="J28" s="4">
        <v>14.4</v>
      </c>
    </row>
    <row r="29" spans="1:10" ht="18" customHeight="1" x14ac:dyDescent="0.35">
      <c r="A29" s="4" t="s">
        <v>16</v>
      </c>
      <c r="B29" s="4">
        <v>11.6</v>
      </c>
      <c r="C29" s="4">
        <v>4.2</v>
      </c>
      <c r="D29" s="4">
        <v>17.600000000000001</v>
      </c>
      <c r="E29" s="4">
        <v>13.6</v>
      </c>
      <c r="F29" s="4">
        <v>4.8</v>
      </c>
      <c r="G29" s="4">
        <v>19.8</v>
      </c>
      <c r="H29" s="4">
        <v>10.6</v>
      </c>
      <c r="I29" s="4">
        <v>3.9</v>
      </c>
      <c r="J29" s="4">
        <v>16.5</v>
      </c>
    </row>
    <row r="30" spans="1:10" x14ac:dyDescent="0.35">
      <c r="A30" s="4" t="s">
        <v>17</v>
      </c>
      <c r="B30" s="4">
        <v>9.3000000000000007</v>
      </c>
      <c r="C30" s="4">
        <v>2.5</v>
      </c>
      <c r="D30" s="4">
        <v>13.4</v>
      </c>
      <c r="E30" s="4">
        <v>10.3</v>
      </c>
      <c r="F30" s="4">
        <v>2.8</v>
      </c>
      <c r="G30" s="4">
        <v>14.5</v>
      </c>
      <c r="H30" s="4">
        <v>9</v>
      </c>
      <c r="I30" s="4">
        <v>2.4</v>
      </c>
      <c r="J30" s="4">
        <v>13</v>
      </c>
    </row>
    <row r="31" spans="1:10" ht="5.25" customHeight="1" x14ac:dyDescent="0.35">
      <c r="A31" s="59"/>
      <c r="B31" s="59"/>
      <c r="C31" s="59"/>
      <c r="D31" s="59"/>
      <c r="E31" s="59"/>
      <c r="F31" s="59"/>
      <c r="G31" s="59"/>
      <c r="H31" s="59"/>
      <c r="I31" s="59"/>
      <c r="J31" s="59"/>
    </row>
  </sheetData>
  <mergeCells count="11">
    <mergeCell ref="A1:J2"/>
    <mergeCell ref="B3:D3"/>
    <mergeCell ref="E3:G3"/>
    <mergeCell ref="H3:J3"/>
    <mergeCell ref="A16:J17"/>
    <mergeCell ref="E18:G18"/>
    <mergeCell ref="H18:J18"/>
    <mergeCell ref="A11:J11"/>
    <mergeCell ref="A3:A4"/>
    <mergeCell ref="A18:A19"/>
    <mergeCell ref="B18:D18"/>
  </mergeCells>
  <pageMargins left="0.7" right="0.7" top="0.75" bottom="0.75" header="0.3" footer="0.3"/>
  <pageSetup scale="7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1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9" style="1" customWidth="1"/>
    <col min="2" max="8" width="12.1796875" style="1" customWidth="1"/>
    <col min="9" max="16384" width="9.1796875" style="1"/>
  </cols>
  <sheetData>
    <row r="1" spans="1:12" s="238" customFormat="1" x14ac:dyDescent="0.35">
      <c r="A1" s="238" t="s">
        <v>561</v>
      </c>
    </row>
    <row r="2" spans="1:12" x14ac:dyDescent="0.35">
      <c r="A2" s="251"/>
      <c r="B2" s="257" t="s">
        <v>9</v>
      </c>
      <c r="C2" s="257" t="s">
        <v>15</v>
      </c>
      <c r="D2" s="257" t="s">
        <v>16</v>
      </c>
      <c r="E2" s="390" t="s">
        <v>17</v>
      </c>
      <c r="F2" s="257" t="s">
        <v>280</v>
      </c>
      <c r="G2" s="257" t="s">
        <v>281</v>
      </c>
      <c r="H2" s="257" t="s">
        <v>282</v>
      </c>
    </row>
    <row r="3" spans="1:12" x14ac:dyDescent="0.35">
      <c r="A3" s="251"/>
      <c r="B3" s="257"/>
      <c r="C3" s="257"/>
      <c r="D3" s="257"/>
      <c r="E3" s="390"/>
      <c r="F3" s="257"/>
      <c r="G3" s="257"/>
      <c r="H3" s="257"/>
    </row>
    <row r="4" spans="1:12" x14ac:dyDescent="0.35">
      <c r="A4" s="4" t="s">
        <v>217</v>
      </c>
      <c r="B4" s="49">
        <v>1057416</v>
      </c>
      <c r="C4" s="49">
        <v>654731</v>
      </c>
      <c r="D4" s="49">
        <v>120438</v>
      </c>
      <c r="E4" s="49">
        <v>282246</v>
      </c>
      <c r="F4" s="50">
        <f>+SUM(C4,D4)/B4*100</f>
        <v>73.307856132307435</v>
      </c>
      <c r="G4" s="50">
        <f>+C4/B4*100</f>
        <v>61.918015237144132</v>
      </c>
      <c r="H4" s="50">
        <f>+D4/SUM(C4,D4)*100</f>
        <v>15.536999028598924</v>
      </c>
    </row>
    <row r="5" spans="1:12" x14ac:dyDescent="0.35">
      <c r="A5" s="4" t="s">
        <v>46</v>
      </c>
      <c r="B5" s="55">
        <v>496392</v>
      </c>
      <c r="C5" s="49">
        <v>372022</v>
      </c>
      <c r="D5" s="49">
        <v>41233</v>
      </c>
      <c r="E5" s="49">
        <v>83138</v>
      </c>
      <c r="F5" s="50">
        <f>+SUM(C5,D5)/B5*100</f>
        <v>83.251744588953898</v>
      </c>
      <c r="G5" s="50">
        <f>+C5/B5*100</f>
        <v>74.94520459636739</v>
      </c>
      <c r="H5" s="50">
        <f>+D5/SUM(C5,D5)*100</f>
        <v>9.977616725750444</v>
      </c>
      <c r="J5" s="56"/>
    </row>
    <row r="6" spans="1:12" x14ac:dyDescent="0.35">
      <c r="A6" s="38" t="s">
        <v>47</v>
      </c>
      <c r="B6" s="55">
        <v>561024</v>
      </c>
      <c r="C6" s="49">
        <v>282710</v>
      </c>
      <c r="D6" s="49">
        <v>79206</v>
      </c>
      <c r="E6" s="49">
        <v>199109</v>
      </c>
      <c r="F6" s="50">
        <f>+SUM(C6,D6)/B6*100</f>
        <v>64.509896189824318</v>
      </c>
      <c r="G6" s="50">
        <f>+C6/B6*100</f>
        <v>50.391783595710706</v>
      </c>
      <c r="H6" s="50">
        <f>+D6/SUM(C6,D6)*100</f>
        <v>21.885188828346909</v>
      </c>
    </row>
    <row r="7" spans="1:12" x14ac:dyDescent="0.35">
      <c r="A7" s="38" t="s">
        <v>49</v>
      </c>
      <c r="B7" s="49">
        <v>650759</v>
      </c>
      <c r="C7" s="4">
        <v>430186</v>
      </c>
      <c r="D7" s="4">
        <v>69419</v>
      </c>
      <c r="E7" s="4">
        <v>151154</v>
      </c>
      <c r="F7" s="50">
        <f>+SUM(C4,D4)/B7*100</f>
        <v>119.1176764362844</v>
      </c>
      <c r="G7" s="50">
        <f>+C4/B7*100</f>
        <v>100.61036420548928</v>
      </c>
      <c r="H7" s="50">
        <f>+D4/SUM(C4,D4)*100</f>
        <v>15.536999028598924</v>
      </c>
      <c r="L7" s="27"/>
    </row>
    <row r="8" spans="1:12" x14ac:dyDescent="0.35">
      <c r="A8" s="4" t="s">
        <v>48</v>
      </c>
      <c r="B8" s="49">
        <v>406657</v>
      </c>
      <c r="C8" s="4">
        <v>224546</v>
      </c>
      <c r="D8" s="4">
        <v>51020</v>
      </c>
      <c r="E8" s="4">
        <v>131092</v>
      </c>
      <c r="F8" s="50">
        <f>+SUM(C8,D8)/B8*100</f>
        <v>67.76374192501298</v>
      </c>
      <c r="G8" s="50">
        <f>+C8/B8*100</f>
        <v>55.217542056327574</v>
      </c>
      <c r="H8" s="50">
        <f>+D8/SUM(C8,D8)*100</f>
        <v>18.51462081679162</v>
      </c>
    </row>
    <row r="9" spans="1:12" ht="7.5" customHeight="1" x14ac:dyDescent="0.35">
      <c r="A9" s="313"/>
      <c r="B9" s="313"/>
      <c r="C9" s="313"/>
      <c r="D9" s="313"/>
      <c r="E9" s="313"/>
      <c r="F9" s="313"/>
      <c r="G9" s="313"/>
      <c r="H9" s="313"/>
    </row>
    <row r="10" spans="1:12" x14ac:dyDescent="0.35">
      <c r="A10" s="4" t="s">
        <v>218</v>
      </c>
      <c r="B10" s="49">
        <v>996149</v>
      </c>
      <c r="C10" s="49">
        <v>623715</v>
      </c>
      <c r="D10" s="49">
        <v>113097</v>
      </c>
      <c r="E10" s="49">
        <v>259337</v>
      </c>
      <c r="F10" s="50">
        <f>+SUM(C10,D10)/B10*100</f>
        <v>73.966043232488303</v>
      </c>
      <c r="G10" s="50">
        <f>+C10/B10*100</f>
        <v>62.6126212042576</v>
      </c>
      <c r="H10" s="50">
        <f>+D10/SUM(C10,D10)*100</f>
        <v>15.349505708376086</v>
      </c>
    </row>
    <row r="11" spans="1:12" x14ac:dyDescent="0.35">
      <c r="A11" s="4" t="s">
        <v>46</v>
      </c>
      <c r="B11" s="49">
        <v>457295</v>
      </c>
      <c r="C11" s="49">
        <v>348992</v>
      </c>
      <c r="D11" s="49">
        <v>37785</v>
      </c>
      <c r="E11" s="49">
        <v>70519</v>
      </c>
      <c r="F11" s="50">
        <f>+SUM(C11,D11)/B11*100</f>
        <v>84.57931969516396</v>
      </c>
      <c r="G11" s="50">
        <f>+C11/B11*100</f>
        <v>76.31660088126921</v>
      </c>
      <c r="H11" s="50">
        <f>+D11/SUM(C11,D11)*100</f>
        <v>9.7691951693094463</v>
      </c>
    </row>
    <row r="12" spans="1:12" x14ac:dyDescent="0.35">
      <c r="A12" s="38" t="s">
        <v>47</v>
      </c>
      <c r="B12" s="49">
        <v>538854</v>
      </c>
      <c r="C12" s="49">
        <v>274724</v>
      </c>
      <c r="D12" s="49">
        <v>75312</v>
      </c>
      <c r="E12" s="49">
        <v>188818</v>
      </c>
      <c r="F12" s="50">
        <f>+SUM(C12,D12)/B12*100</f>
        <v>64.959339635597019</v>
      </c>
      <c r="G12" s="50">
        <f>+C12/B12*100</f>
        <v>50.983012096040859</v>
      </c>
      <c r="H12" s="50">
        <f>+D12/SUM(C12,D12)*100</f>
        <v>21.515501262727263</v>
      </c>
    </row>
    <row r="13" spans="1:12" x14ac:dyDescent="0.35">
      <c r="A13" s="38" t="s">
        <v>49</v>
      </c>
      <c r="B13" s="49">
        <v>619276</v>
      </c>
      <c r="C13" s="49">
        <v>414287</v>
      </c>
      <c r="D13" s="49">
        <v>65311</v>
      </c>
      <c r="E13" s="49">
        <v>139677</v>
      </c>
      <c r="F13" s="50">
        <f>+SUM(C13,D13)/B13*100</f>
        <v>77.444951846995522</v>
      </c>
      <c r="G13" s="50">
        <f>+C13/B13*100</f>
        <v>66.898604176489968</v>
      </c>
      <c r="H13" s="50">
        <f>+D13/SUM(C13,D13)*100</f>
        <v>13.617863293841925</v>
      </c>
    </row>
    <row r="14" spans="1:12" x14ac:dyDescent="0.35">
      <c r="A14" s="4" t="s">
        <v>48</v>
      </c>
      <c r="B14" s="49">
        <v>376873</v>
      </c>
      <c r="C14" s="49">
        <v>209428</v>
      </c>
      <c r="D14" s="49">
        <v>47786</v>
      </c>
      <c r="E14" s="49">
        <v>119660</v>
      </c>
      <c r="F14" s="50">
        <f>+SUM(C14,D14)/B14*100</f>
        <v>68.249516415344161</v>
      </c>
      <c r="G14" s="50">
        <f>+C14/B14*100</f>
        <v>55.569913472177632</v>
      </c>
      <c r="H14" s="50">
        <f>+D14/SUM(C14,D14)*100</f>
        <v>18.578304446880807</v>
      </c>
    </row>
    <row r="15" spans="1:12" ht="6.75" customHeight="1" x14ac:dyDescent="0.35">
      <c r="A15" s="313"/>
      <c r="B15" s="313"/>
      <c r="C15" s="313"/>
      <c r="D15" s="313"/>
      <c r="E15" s="313"/>
      <c r="F15" s="313"/>
      <c r="G15" s="313"/>
      <c r="H15" s="313"/>
    </row>
    <row r="16" spans="1:12" x14ac:dyDescent="0.35">
      <c r="A16" s="4" t="s">
        <v>219</v>
      </c>
      <c r="B16" s="49">
        <v>61267</v>
      </c>
      <c r="C16" s="49">
        <v>31016</v>
      </c>
      <c r="D16" s="49">
        <v>7341</v>
      </c>
      <c r="E16" s="49">
        <v>22909</v>
      </c>
      <c r="F16" s="50">
        <f>+SUM(C16,D16)/B16*100</f>
        <v>62.606297027763723</v>
      </c>
      <c r="G16" s="50">
        <f>+C16/B16*100</f>
        <v>50.624316516232227</v>
      </c>
      <c r="H16" s="50">
        <f>+D16/SUM(C16,D16)*100</f>
        <v>19.138618765805461</v>
      </c>
    </row>
    <row r="17" spans="1:8" x14ac:dyDescent="0.35">
      <c r="A17" s="4" t="s">
        <v>46</v>
      </c>
      <c r="B17" s="49">
        <v>39096</v>
      </c>
      <c r="C17" s="49">
        <v>23030</v>
      </c>
      <c r="D17" s="49">
        <v>3448</v>
      </c>
      <c r="E17" s="49">
        <v>12619</v>
      </c>
      <c r="F17" s="50">
        <f>+SUM(C17,D17)/B17*100</f>
        <v>67.725598526703507</v>
      </c>
      <c r="G17" s="50">
        <f>+C17/B17*100</f>
        <v>58.90628197258031</v>
      </c>
      <c r="H17" s="50">
        <f>+D17/SUM(C17,D17)*100</f>
        <v>13.022131580935115</v>
      </c>
    </row>
    <row r="18" spans="1:8" x14ac:dyDescent="0.35">
      <c r="A18" s="38" t="s">
        <v>47</v>
      </c>
      <c r="B18" s="49">
        <v>22170</v>
      </c>
      <c r="C18" s="49">
        <v>7986</v>
      </c>
      <c r="D18" s="49">
        <v>3894</v>
      </c>
      <c r="E18" s="49">
        <v>10291</v>
      </c>
      <c r="F18" s="50">
        <f>+SUM(C18,D18)/B18*100</f>
        <v>53.585926928281459</v>
      </c>
      <c r="G18" s="50">
        <f>+C18/B18*100</f>
        <v>36.021650879566977</v>
      </c>
      <c r="H18" s="50">
        <f>+D18/SUM(C18,D18)*100</f>
        <v>32.777777777777779</v>
      </c>
    </row>
    <row r="19" spans="1:8" x14ac:dyDescent="0.35">
      <c r="A19" s="38" t="s">
        <v>49</v>
      </c>
      <c r="B19" s="49">
        <v>31483</v>
      </c>
      <c r="C19" s="49">
        <v>15898</v>
      </c>
      <c r="D19" s="49">
        <v>4107</v>
      </c>
      <c r="E19" s="49">
        <v>11477</v>
      </c>
      <c r="F19" s="50">
        <f>+SUM(C19,D19)/B19*100</f>
        <v>63.542229139535621</v>
      </c>
      <c r="G19" s="50">
        <f>+C19/B19*100</f>
        <v>50.497093669599465</v>
      </c>
      <c r="H19" s="50">
        <f>+D19/SUM(C19,D19)*100</f>
        <v>20.529867533116722</v>
      </c>
    </row>
    <row r="20" spans="1:8" x14ac:dyDescent="0.35">
      <c r="A20" s="4" t="s">
        <v>48</v>
      </c>
      <c r="B20" s="49">
        <v>29784</v>
      </c>
      <c r="C20" s="49">
        <v>15118</v>
      </c>
      <c r="D20" s="49">
        <v>3234</v>
      </c>
      <c r="E20" s="49">
        <v>11432</v>
      </c>
      <c r="F20" s="50">
        <f>+SUM(C20,D20)/B20*100</f>
        <v>61.616975557346223</v>
      </c>
      <c r="G20" s="50">
        <f>+C20/B20*100</f>
        <v>50.75879666935267</v>
      </c>
      <c r="H20" s="50">
        <f>+D20/SUM(C20,D20)*100</f>
        <v>17.622057541412381</v>
      </c>
    </row>
    <row r="21" spans="1:8" ht="7.5" customHeight="1" x14ac:dyDescent="0.35">
      <c r="A21" s="11"/>
      <c r="B21" s="11"/>
      <c r="C21" s="11"/>
      <c r="D21" s="11"/>
      <c r="E21" s="11"/>
      <c r="F21" s="11"/>
      <c r="G21" s="11"/>
      <c r="H21" s="11"/>
    </row>
  </sheetData>
  <mergeCells count="10">
    <mergeCell ref="G2:G3"/>
    <mergeCell ref="H2:H3"/>
    <mergeCell ref="A9:H9"/>
    <mergeCell ref="A15:H1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53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8.81640625" style="1" customWidth="1"/>
    <col min="2" max="8" width="11.81640625" style="1" customWidth="1"/>
    <col min="9" max="16384" width="9.1796875" style="1"/>
  </cols>
  <sheetData>
    <row r="1" spans="1:11" s="238" customFormat="1" x14ac:dyDescent="0.35">
      <c r="A1" s="238" t="s">
        <v>562</v>
      </c>
    </row>
    <row r="2" spans="1:11" x14ac:dyDescent="0.35">
      <c r="A2" s="257" t="s">
        <v>544</v>
      </c>
      <c r="B2" s="257" t="s">
        <v>9</v>
      </c>
      <c r="C2" s="257" t="s">
        <v>15</v>
      </c>
      <c r="D2" s="257" t="s">
        <v>16</v>
      </c>
      <c r="E2" s="390" t="s">
        <v>17</v>
      </c>
      <c r="F2" s="257" t="s">
        <v>280</v>
      </c>
      <c r="G2" s="257" t="s">
        <v>281</v>
      </c>
      <c r="H2" s="257" t="s">
        <v>282</v>
      </c>
    </row>
    <row r="3" spans="1:11" x14ac:dyDescent="0.35">
      <c r="A3" s="257"/>
      <c r="B3" s="257"/>
      <c r="C3" s="257"/>
      <c r="D3" s="257"/>
      <c r="E3" s="390"/>
      <c r="F3" s="257"/>
      <c r="G3" s="257"/>
      <c r="H3" s="257"/>
    </row>
    <row r="4" spans="1:11" x14ac:dyDescent="0.35">
      <c r="A4" s="4" t="s">
        <v>387</v>
      </c>
      <c r="B4" s="49">
        <v>1057416</v>
      </c>
      <c r="C4" s="49">
        <v>654731</v>
      </c>
      <c r="D4" s="49">
        <v>120438</v>
      </c>
      <c r="E4" s="49">
        <v>282246</v>
      </c>
      <c r="F4" s="50">
        <f>+SUM(C4,D4)/B4*100</f>
        <v>73.307856132307435</v>
      </c>
      <c r="G4" s="50">
        <f>+C4/B4*100</f>
        <v>61.918015237144132</v>
      </c>
      <c r="H4" s="50">
        <f>+D4/SUM(C4,D4)*100</f>
        <v>15.536999028598924</v>
      </c>
    </row>
    <row r="5" spans="1:11" x14ac:dyDescent="0.35">
      <c r="A5" s="4" t="s">
        <v>283</v>
      </c>
      <c r="B5" s="49">
        <v>70403</v>
      </c>
      <c r="C5" s="49">
        <v>20160</v>
      </c>
      <c r="D5" s="49">
        <v>7871</v>
      </c>
      <c r="E5" s="49">
        <v>42372</v>
      </c>
      <c r="F5" s="50">
        <f>+SUM(C5,D5)/B5*100</f>
        <v>39.815064698947488</v>
      </c>
      <c r="G5" s="50">
        <f t="shared" ref="G5:G18" si="0">+C5/B5*100</f>
        <v>28.635143388776047</v>
      </c>
      <c r="H5" s="50">
        <f t="shared" ref="H5:H18" si="1">+D5/SUM(C5,D5)*100</f>
        <v>28.079626128215189</v>
      </c>
      <c r="I5" s="51"/>
      <c r="K5" s="27"/>
    </row>
    <row r="6" spans="1:11" x14ac:dyDescent="0.35">
      <c r="A6" s="4" t="s">
        <v>284</v>
      </c>
      <c r="B6" s="49">
        <v>108320</v>
      </c>
      <c r="C6" s="49">
        <v>38902</v>
      </c>
      <c r="D6" s="49">
        <v>16736</v>
      </c>
      <c r="E6" s="49">
        <v>52682</v>
      </c>
      <c r="F6" s="50">
        <f t="shared" ref="F6:F18" si="2">+SUM(C6,D6)/B6*100</f>
        <v>51.364475627769565</v>
      </c>
      <c r="G6" s="50">
        <f t="shared" si="0"/>
        <v>35.913958641063516</v>
      </c>
      <c r="H6" s="50">
        <f t="shared" si="1"/>
        <v>30.080161041015135</v>
      </c>
      <c r="I6" s="51"/>
    </row>
    <row r="7" spans="1:11" x14ac:dyDescent="0.35">
      <c r="A7" s="4" t="s">
        <v>285</v>
      </c>
      <c r="B7" s="49">
        <v>40464</v>
      </c>
      <c r="C7" s="49">
        <v>12084</v>
      </c>
      <c r="D7" s="49">
        <v>6537</v>
      </c>
      <c r="E7" s="49">
        <v>21843</v>
      </c>
      <c r="F7" s="50">
        <f t="shared" si="2"/>
        <v>46.018683274021356</v>
      </c>
      <c r="G7" s="50">
        <f t="shared" si="0"/>
        <v>29.86358244365362</v>
      </c>
      <c r="H7" s="50">
        <f t="shared" si="1"/>
        <v>35.105526019010796</v>
      </c>
      <c r="I7" s="51"/>
    </row>
    <row r="8" spans="1:11" x14ac:dyDescent="0.35">
      <c r="A8" s="4" t="s">
        <v>286</v>
      </c>
      <c r="B8" s="49">
        <v>135009</v>
      </c>
      <c r="C8" s="49">
        <v>62727</v>
      </c>
      <c r="D8" s="49">
        <v>21545</v>
      </c>
      <c r="E8" s="49">
        <v>50737</v>
      </c>
      <c r="F8" s="50">
        <f t="shared" si="2"/>
        <v>62.419542400876985</v>
      </c>
      <c r="G8" s="50">
        <f t="shared" si="0"/>
        <v>46.461347021309692</v>
      </c>
      <c r="H8" s="50">
        <f t="shared" si="1"/>
        <v>25.566024302259351</v>
      </c>
      <c r="I8" s="51"/>
    </row>
    <row r="9" spans="1:11" x14ac:dyDescent="0.35">
      <c r="A9" s="4" t="s">
        <v>480</v>
      </c>
      <c r="B9" s="49">
        <v>12755</v>
      </c>
      <c r="C9" s="49">
        <v>4485</v>
      </c>
      <c r="D9" s="49">
        <v>2211</v>
      </c>
      <c r="E9" s="49">
        <v>6059</v>
      </c>
      <c r="F9" s="50">
        <f t="shared" si="2"/>
        <v>52.497059976479811</v>
      </c>
      <c r="G9" s="50">
        <f t="shared" si="0"/>
        <v>35.162681301450412</v>
      </c>
      <c r="H9" s="50">
        <f t="shared" si="1"/>
        <v>33.019713261648747</v>
      </c>
      <c r="I9" s="51"/>
    </row>
    <row r="10" spans="1:11" x14ac:dyDescent="0.35">
      <c r="A10" s="4" t="s">
        <v>481</v>
      </c>
      <c r="B10" s="49">
        <v>6459</v>
      </c>
      <c r="C10" s="49">
        <v>4424</v>
      </c>
      <c r="D10" s="49">
        <v>1078</v>
      </c>
      <c r="E10" s="49">
        <v>957</v>
      </c>
      <c r="F10" s="50">
        <f t="shared" si="2"/>
        <v>85.183464932652114</v>
      </c>
      <c r="G10" s="50">
        <f t="shared" si="0"/>
        <v>68.493574856788968</v>
      </c>
      <c r="H10" s="50">
        <f t="shared" si="1"/>
        <v>19.592875318066159</v>
      </c>
      <c r="I10" s="51"/>
    </row>
    <row r="11" spans="1:11" x14ac:dyDescent="0.35">
      <c r="A11" s="4" t="s">
        <v>287</v>
      </c>
      <c r="B11" s="49">
        <v>117939</v>
      </c>
      <c r="C11" s="49">
        <v>109937</v>
      </c>
      <c r="D11" s="49">
        <v>3721</v>
      </c>
      <c r="E11" s="49">
        <v>4281</v>
      </c>
      <c r="F11" s="50">
        <f t="shared" si="2"/>
        <v>96.370157454277219</v>
      </c>
      <c r="G11" s="50">
        <f t="shared" si="0"/>
        <v>93.21513663843173</v>
      </c>
      <c r="H11" s="50">
        <f t="shared" si="1"/>
        <v>3.2738566576923755</v>
      </c>
      <c r="I11" s="51"/>
    </row>
    <row r="12" spans="1:11" x14ac:dyDescent="0.35">
      <c r="A12" s="4" t="s">
        <v>288</v>
      </c>
      <c r="B12" s="49">
        <v>18013</v>
      </c>
      <c r="C12" s="49">
        <v>16619</v>
      </c>
      <c r="D12" s="49">
        <v>690</v>
      </c>
      <c r="E12" s="49">
        <v>704</v>
      </c>
      <c r="F12" s="50">
        <f t="shared" si="2"/>
        <v>96.091711541664353</v>
      </c>
      <c r="G12" s="50">
        <f t="shared" si="0"/>
        <v>92.261144728806983</v>
      </c>
      <c r="H12" s="50">
        <f t="shared" si="1"/>
        <v>3.986365474608585</v>
      </c>
      <c r="I12" s="51"/>
    </row>
    <row r="13" spans="1:11" x14ac:dyDescent="0.35">
      <c r="A13" s="4" t="s">
        <v>289</v>
      </c>
      <c r="B13" s="49">
        <v>269326</v>
      </c>
      <c r="C13" s="49">
        <v>221982</v>
      </c>
      <c r="D13" s="49">
        <v>24419</v>
      </c>
      <c r="E13" s="49">
        <v>22925</v>
      </c>
      <c r="F13" s="50">
        <f t="shared" si="2"/>
        <v>91.488010812175574</v>
      </c>
      <c r="G13" s="50">
        <f t="shared" si="0"/>
        <v>82.421303550344192</v>
      </c>
      <c r="H13" s="50">
        <f t="shared" si="1"/>
        <v>9.9102682213140358</v>
      </c>
      <c r="I13" s="51"/>
    </row>
    <row r="14" spans="1:11" x14ac:dyDescent="0.35">
      <c r="A14" s="4" t="s">
        <v>290</v>
      </c>
      <c r="B14" s="49">
        <v>27911</v>
      </c>
      <c r="C14" s="49">
        <v>14214</v>
      </c>
      <c r="D14" s="49">
        <v>4532</v>
      </c>
      <c r="E14" s="49">
        <v>9165</v>
      </c>
      <c r="F14" s="50">
        <f t="shared" si="2"/>
        <v>67.163483931066608</v>
      </c>
      <c r="G14" s="50">
        <f t="shared" si="0"/>
        <v>50.926158145534018</v>
      </c>
      <c r="H14" s="50">
        <f t="shared" si="1"/>
        <v>24.175824175824175</v>
      </c>
      <c r="I14" s="51"/>
    </row>
    <row r="15" spans="1:11" x14ac:dyDescent="0.35">
      <c r="A15" s="4" t="s">
        <v>291</v>
      </c>
      <c r="B15" s="49">
        <v>27123</v>
      </c>
      <c r="C15" s="49">
        <v>16976</v>
      </c>
      <c r="D15" s="49">
        <v>3303</v>
      </c>
      <c r="E15" s="49">
        <v>6843</v>
      </c>
      <c r="F15" s="50">
        <f t="shared" si="2"/>
        <v>74.766803082254924</v>
      </c>
      <c r="G15" s="50">
        <f t="shared" si="0"/>
        <v>62.588946650444278</v>
      </c>
      <c r="H15" s="50">
        <f t="shared" si="1"/>
        <v>16.28778539375709</v>
      </c>
      <c r="I15" s="51"/>
    </row>
    <row r="16" spans="1:11" x14ac:dyDescent="0.35">
      <c r="A16" s="4" t="s">
        <v>292</v>
      </c>
      <c r="B16" s="49">
        <v>16734</v>
      </c>
      <c r="C16" s="49">
        <v>9462</v>
      </c>
      <c r="D16" s="49">
        <v>2157</v>
      </c>
      <c r="E16" s="49">
        <v>5114</v>
      </c>
      <c r="F16" s="50">
        <f t="shared" si="2"/>
        <v>69.433488705629259</v>
      </c>
      <c r="G16" s="50">
        <f t="shared" si="0"/>
        <v>56.543564001434213</v>
      </c>
      <c r="H16" s="50">
        <f t="shared" si="1"/>
        <v>18.564420345985024</v>
      </c>
      <c r="I16" s="51"/>
    </row>
    <row r="17" spans="1:9" x14ac:dyDescent="0.35">
      <c r="A17" s="4" t="s">
        <v>293</v>
      </c>
      <c r="B17" s="49">
        <v>202986</v>
      </c>
      <c r="C17" s="49">
        <v>120756</v>
      </c>
      <c r="D17" s="49">
        <v>25566</v>
      </c>
      <c r="E17" s="49">
        <v>56663</v>
      </c>
      <c r="F17" s="50">
        <f t="shared" si="2"/>
        <v>72.084774319411196</v>
      </c>
      <c r="G17" s="50">
        <f t="shared" si="0"/>
        <v>59.489817031716477</v>
      </c>
      <c r="H17" s="50">
        <f t="shared" si="1"/>
        <v>17.472423832369703</v>
      </c>
      <c r="I17" s="51"/>
    </row>
    <row r="18" spans="1:9" x14ac:dyDescent="0.35">
      <c r="A18" s="4" t="s">
        <v>195</v>
      </c>
      <c r="B18" s="49">
        <v>3973</v>
      </c>
      <c r="C18" s="49">
        <v>2003</v>
      </c>
      <c r="D18" s="49">
        <v>71</v>
      </c>
      <c r="E18" s="49">
        <v>1899</v>
      </c>
      <c r="F18" s="50">
        <f t="shared" si="2"/>
        <v>52.202365970299525</v>
      </c>
      <c r="G18" s="50">
        <f t="shared" si="0"/>
        <v>50.415303297256486</v>
      </c>
      <c r="H18" s="50">
        <f t="shared" si="1"/>
        <v>3.4233365477338475</v>
      </c>
      <c r="I18" s="51"/>
    </row>
    <row r="19" spans="1:9" ht="6" customHeight="1" x14ac:dyDescent="0.35">
      <c r="A19" s="374"/>
      <c r="B19" s="375"/>
      <c r="C19" s="375"/>
      <c r="D19" s="375"/>
      <c r="E19" s="375"/>
      <c r="F19" s="375"/>
      <c r="G19" s="375"/>
      <c r="H19" s="376"/>
    </row>
    <row r="20" spans="1:9" x14ac:dyDescent="0.35">
      <c r="A20" s="4" t="s">
        <v>388</v>
      </c>
      <c r="B20" s="49">
        <v>996149</v>
      </c>
      <c r="C20" s="49">
        <v>623715</v>
      </c>
      <c r="D20" s="49">
        <v>113097</v>
      </c>
      <c r="E20" s="49">
        <v>259337</v>
      </c>
      <c r="F20" s="50">
        <f>+SUM(C20,D20)/B20*100</f>
        <v>73.966043232488303</v>
      </c>
      <c r="G20" s="50">
        <f>+C20/B20*100</f>
        <v>62.6126212042576</v>
      </c>
      <c r="H20" s="50">
        <f>+D20/SUM(C20,D20)*100</f>
        <v>15.349505708376086</v>
      </c>
    </row>
    <row r="21" spans="1:9" ht="8.25" customHeight="1" x14ac:dyDescent="0.35">
      <c r="A21" s="4"/>
      <c r="B21" s="49"/>
      <c r="C21" s="49"/>
      <c r="D21" s="49"/>
      <c r="E21" s="49"/>
      <c r="F21" s="50"/>
      <c r="G21" s="50"/>
      <c r="H21" s="50"/>
    </row>
    <row r="22" spans="1:9" x14ac:dyDescent="0.35">
      <c r="A22" s="4" t="s">
        <v>283</v>
      </c>
      <c r="B22" s="49">
        <v>66543</v>
      </c>
      <c r="C22" s="49">
        <v>18797</v>
      </c>
      <c r="D22" s="49">
        <v>7682</v>
      </c>
      <c r="E22" s="49">
        <v>40065</v>
      </c>
      <c r="F22" s="50">
        <f t="shared" ref="F22:F35" si="3">+SUM(C22,D22)/B22*100</f>
        <v>39.792314743849843</v>
      </c>
      <c r="G22" s="50">
        <f t="shared" ref="G22:G35" si="4">+C22/B22*100</f>
        <v>28.247899854229598</v>
      </c>
      <c r="H22" s="50">
        <f t="shared" ref="H22:H35" si="5">+D22/SUM(C22,D22)*100</f>
        <v>29.011669624985835</v>
      </c>
    </row>
    <row r="23" spans="1:9" x14ac:dyDescent="0.35">
      <c r="A23" s="4" t="s">
        <v>284</v>
      </c>
      <c r="B23" s="49">
        <v>102009</v>
      </c>
      <c r="C23" s="49">
        <v>36836</v>
      </c>
      <c r="D23" s="49">
        <v>15989</v>
      </c>
      <c r="E23" s="49">
        <v>49184</v>
      </c>
      <c r="F23" s="50">
        <f t="shared" si="3"/>
        <v>51.784646452763972</v>
      </c>
      <c r="G23" s="50">
        <f t="shared" si="4"/>
        <v>36.110539266143185</v>
      </c>
      <c r="H23" s="50">
        <f t="shared" si="5"/>
        <v>30.267865593942261</v>
      </c>
    </row>
    <row r="24" spans="1:9" x14ac:dyDescent="0.35">
      <c r="A24" s="4" t="s">
        <v>285</v>
      </c>
      <c r="B24" s="49">
        <v>36166</v>
      </c>
      <c r="C24" s="49">
        <v>11719</v>
      </c>
      <c r="D24" s="49">
        <v>5364</v>
      </c>
      <c r="E24" s="49">
        <v>19083</v>
      </c>
      <c r="F24" s="50">
        <f t="shared" si="3"/>
        <v>47.234972073217939</v>
      </c>
      <c r="G24" s="50">
        <f t="shared" si="4"/>
        <v>32.403362273958969</v>
      </c>
      <c r="H24" s="50">
        <f t="shared" si="5"/>
        <v>31.399637066089092</v>
      </c>
    </row>
    <row r="25" spans="1:9" x14ac:dyDescent="0.35">
      <c r="A25" s="4" t="s">
        <v>286</v>
      </c>
      <c r="B25" s="49">
        <v>133082</v>
      </c>
      <c r="C25" s="49">
        <v>62162</v>
      </c>
      <c r="D25" s="49">
        <v>21545</v>
      </c>
      <c r="E25" s="49">
        <v>49375</v>
      </c>
      <c r="F25" s="50">
        <f t="shared" si="3"/>
        <v>62.89881426488931</v>
      </c>
      <c r="G25" s="50">
        <f t="shared" si="4"/>
        <v>46.709547497031906</v>
      </c>
      <c r="H25" s="50">
        <f t="shared" si="5"/>
        <v>25.738588170642839</v>
      </c>
    </row>
    <row r="26" spans="1:9" x14ac:dyDescent="0.35">
      <c r="A26" s="4" t="s">
        <v>480</v>
      </c>
      <c r="B26" s="49">
        <v>12475</v>
      </c>
      <c r="C26" s="49">
        <v>4205</v>
      </c>
      <c r="D26" s="49">
        <v>2211</v>
      </c>
      <c r="E26" s="49">
        <v>6059</v>
      </c>
      <c r="F26" s="50">
        <f t="shared" si="3"/>
        <v>51.430861723446895</v>
      </c>
      <c r="G26" s="50">
        <f t="shared" si="4"/>
        <v>33.707414829659321</v>
      </c>
      <c r="H26" s="50">
        <f t="shared" si="5"/>
        <v>34.460723192019948</v>
      </c>
    </row>
    <row r="27" spans="1:9" x14ac:dyDescent="0.35">
      <c r="A27" s="4" t="s">
        <v>481</v>
      </c>
      <c r="B27" s="49">
        <v>6361</v>
      </c>
      <c r="C27" s="49">
        <v>4424</v>
      </c>
      <c r="D27" s="49">
        <v>980</v>
      </c>
      <c r="E27" s="49">
        <v>957</v>
      </c>
      <c r="F27" s="50">
        <f t="shared" si="3"/>
        <v>84.955195723942779</v>
      </c>
      <c r="G27" s="50">
        <f t="shared" si="4"/>
        <v>69.548813079704459</v>
      </c>
      <c r="H27" s="50">
        <f t="shared" si="5"/>
        <v>18.134715025906736</v>
      </c>
    </row>
    <row r="28" spans="1:9" x14ac:dyDescent="0.35">
      <c r="A28" s="4" t="s">
        <v>287</v>
      </c>
      <c r="B28" s="49">
        <v>112771</v>
      </c>
      <c r="C28" s="49">
        <v>104864</v>
      </c>
      <c r="D28" s="49">
        <v>3721</v>
      </c>
      <c r="E28" s="49">
        <v>4187</v>
      </c>
      <c r="F28" s="50">
        <f t="shared" si="3"/>
        <v>96.288052779526652</v>
      </c>
      <c r="G28" s="50">
        <f t="shared" si="4"/>
        <v>92.988445611017013</v>
      </c>
      <c r="H28" s="50">
        <f t="shared" si="5"/>
        <v>3.4268084910438827</v>
      </c>
    </row>
    <row r="29" spans="1:9" x14ac:dyDescent="0.35">
      <c r="A29" s="4" t="s">
        <v>288</v>
      </c>
      <c r="B29" s="49">
        <v>17853</v>
      </c>
      <c r="C29" s="49">
        <v>16459</v>
      </c>
      <c r="D29" s="49">
        <v>690</v>
      </c>
      <c r="E29" s="49">
        <v>704</v>
      </c>
      <c r="F29" s="50">
        <f t="shared" si="3"/>
        <v>96.056685150955019</v>
      </c>
      <c r="G29" s="50">
        <f t="shared" si="4"/>
        <v>92.191788494930833</v>
      </c>
      <c r="H29" s="50">
        <f t="shared" si="5"/>
        <v>4.0235582249693858</v>
      </c>
    </row>
    <row r="30" spans="1:9" x14ac:dyDescent="0.35">
      <c r="A30" s="4" t="s">
        <v>289</v>
      </c>
      <c r="B30" s="49">
        <v>260377</v>
      </c>
      <c r="C30" s="49">
        <v>214550</v>
      </c>
      <c r="D30" s="49">
        <v>23799</v>
      </c>
      <c r="E30" s="49">
        <v>22028</v>
      </c>
      <c r="F30" s="50">
        <f t="shared" si="3"/>
        <v>91.539959366610731</v>
      </c>
      <c r="G30" s="50">
        <f t="shared" si="4"/>
        <v>82.399751130092142</v>
      </c>
      <c r="H30" s="50">
        <f t="shared" si="5"/>
        <v>9.9849380530230878</v>
      </c>
    </row>
    <row r="31" spans="1:9" x14ac:dyDescent="0.35">
      <c r="A31" s="4" t="s">
        <v>290</v>
      </c>
      <c r="B31" s="49">
        <v>27532</v>
      </c>
      <c r="C31" s="49">
        <v>14214</v>
      </c>
      <c r="D31" s="49">
        <v>4153</v>
      </c>
      <c r="E31" s="49">
        <v>9165</v>
      </c>
      <c r="F31" s="50">
        <f t="shared" si="3"/>
        <v>66.711463024843823</v>
      </c>
      <c r="G31" s="50">
        <f t="shared" si="4"/>
        <v>51.627197442975451</v>
      </c>
      <c r="H31" s="50">
        <f t="shared" si="5"/>
        <v>22.611204878314368</v>
      </c>
    </row>
    <row r="32" spans="1:9" x14ac:dyDescent="0.35">
      <c r="A32" s="4" t="s">
        <v>291</v>
      </c>
      <c r="B32" s="49">
        <v>25588</v>
      </c>
      <c r="C32" s="49">
        <v>15604</v>
      </c>
      <c r="D32" s="49">
        <v>3141</v>
      </c>
      <c r="E32" s="49">
        <v>6843</v>
      </c>
      <c r="F32" s="50">
        <f t="shared" si="3"/>
        <v>73.256995466624986</v>
      </c>
      <c r="G32" s="50">
        <f t="shared" si="4"/>
        <v>60.981710176645301</v>
      </c>
      <c r="H32" s="50">
        <f t="shared" si="5"/>
        <v>16.756468391571087</v>
      </c>
    </row>
    <row r="33" spans="1:8" x14ac:dyDescent="0.35">
      <c r="A33" s="4" t="s">
        <v>292</v>
      </c>
      <c r="B33" s="49">
        <v>16538</v>
      </c>
      <c r="C33" s="49">
        <v>9287</v>
      </c>
      <c r="D33" s="49">
        <v>2137</v>
      </c>
      <c r="E33" s="49">
        <v>5114</v>
      </c>
      <c r="F33" s="50">
        <f t="shared" si="3"/>
        <v>69.077276575160241</v>
      </c>
      <c r="G33" s="50">
        <f t="shared" si="4"/>
        <v>56.155520619180066</v>
      </c>
      <c r="H33" s="50">
        <f t="shared" si="5"/>
        <v>18.706232492997199</v>
      </c>
    </row>
    <row r="34" spans="1:8" x14ac:dyDescent="0.35">
      <c r="A34" s="4" t="s">
        <v>293</v>
      </c>
      <c r="B34" s="49">
        <v>175255</v>
      </c>
      <c r="C34" s="49">
        <v>108754</v>
      </c>
      <c r="D34" s="49">
        <v>21616</v>
      </c>
      <c r="E34" s="49">
        <v>44885</v>
      </c>
      <c r="F34" s="50">
        <f t="shared" si="3"/>
        <v>74.38874782459844</v>
      </c>
      <c r="G34" s="50">
        <f t="shared" si="4"/>
        <v>62.054720264757066</v>
      </c>
      <c r="H34" s="50">
        <f t="shared" si="5"/>
        <v>16.580501649152414</v>
      </c>
    </row>
    <row r="35" spans="1:8" x14ac:dyDescent="0.35">
      <c r="A35" s="4" t="s">
        <v>294</v>
      </c>
      <c r="B35" s="49">
        <v>3599</v>
      </c>
      <c r="C35" s="49">
        <v>1840</v>
      </c>
      <c r="D35" s="49">
        <v>71</v>
      </c>
      <c r="E35" s="49">
        <v>1688</v>
      </c>
      <c r="F35" s="50">
        <f t="shared" si="3"/>
        <v>53.098082800777988</v>
      </c>
      <c r="G35" s="50">
        <f t="shared" si="4"/>
        <v>51.125312586829672</v>
      </c>
      <c r="H35" s="50">
        <f t="shared" si="5"/>
        <v>3.7153322867608587</v>
      </c>
    </row>
    <row r="36" spans="1:8" ht="8.25" customHeight="1" x14ac:dyDescent="0.35">
      <c r="A36" s="374"/>
      <c r="B36" s="375"/>
      <c r="C36" s="375"/>
      <c r="D36" s="375"/>
      <c r="E36" s="375"/>
      <c r="F36" s="375"/>
      <c r="G36" s="375"/>
      <c r="H36" s="376"/>
    </row>
    <row r="37" spans="1:8" x14ac:dyDescent="0.35">
      <c r="A37" s="4" t="s">
        <v>389</v>
      </c>
      <c r="B37" s="49">
        <v>61267</v>
      </c>
      <c r="C37" s="49">
        <v>31016</v>
      </c>
      <c r="D37" s="49">
        <v>7341</v>
      </c>
      <c r="E37" s="49">
        <v>22909</v>
      </c>
      <c r="F37" s="50">
        <f>+SUM(C37,D37)/B37*100</f>
        <v>62.606297027763723</v>
      </c>
      <c r="G37" s="50">
        <f>+C37/B37*100</f>
        <v>50.624316516232227</v>
      </c>
      <c r="H37" s="50">
        <f>+D37/SUM(C37,D37)*100</f>
        <v>19.138618765805461</v>
      </c>
    </row>
    <row r="38" spans="1:8" ht="7.5" customHeight="1" x14ac:dyDescent="0.35">
      <c r="A38" s="4"/>
      <c r="B38" s="49"/>
      <c r="C38" s="49"/>
      <c r="D38" s="49"/>
      <c r="E38" s="49"/>
      <c r="F38" s="50"/>
      <c r="G38" s="50"/>
      <c r="H38" s="50"/>
    </row>
    <row r="39" spans="1:8" x14ac:dyDescent="0.35">
      <c r="A39" s="4" t="s">
        <v>283</v>
      </c>
      <c r="B39" s="52">
        <v>3860</v>
      </c>
      <c r="C39" s="52">
        <v>1363</v>
      </c>
      <c r="D39" s="52">
        <v>190</v>
      </c>
      <c r="E39" s="52">
        <v>2307</v>
      </c>
      <c r="F39" s="53">
        <f t="shared" ref="F39:F52" si="6">+SUM(C39,D39)/B39*100</f>
        <v>40.233160621761662</v>
      </c>
      <c r="G39" s="53">
        <f t="shared" ref="G39:G52" si="7">+C39/B39*100</f>
        <v>35.310880829015545</v>
      </c>
      <c r="H39" s="53">
        <f t="shared" ref="H39:H52" si="8">+D39/SUM(C39,D39)*100</f>
        <v>12.234385061171924</v>
      </c>
    </row>
    <row r="40" spans="1:8" x14ac:dyDescent="0.35">
      <c r="A40" s="4" t="s">
        <v>284</v>
      </c>
      <c r="B40" s="52">
        <v>6311</v>
      </c>
      <c r="C40" s="52">
        <v>2066</v>
      </c>
      <c r="D40" s="52">
        <v>747</v>
      </c>
      <c r="E40" s="52">
        <v>3498</v>
      </c>
      <c r="F40" s="53">
        <f t="shared" si="6"/>
        <v>44.572967833940744</v>
      </c>
      <c r="G40" s="53">
        <f t="shared" si="7"/>
        <v>32.736491839645069</v>
      </c>
      <c r="H40" s="53">
        <f t="shared" si="8"/>
        <v>26.555279061500176</v>
      </c>
    </row>
    <row r="41" spans="1:8" x14ac:dyDescent="0.35">
      <c r="A41" s="4" t="s">
        <v>285</v>
      </c>
      <c r="B41" s="52">
        <v>4298</v>
      </c>
      <c r="C41" s="52">
        <v>365</v>
      </c>
      <c r="D41" s="52">
        <v>1174</v>
      </c>
      <c r="E41" s="52">
        <v>2760</v>
      </c>
      <c r="F41" s="53">
        <f t="shared" si="6"/>
        <v>35.807352256863659</v>
      </c>
      <c r="G41" s="53">
        <f t="shared" si="7"/>
        <v>8.49232201023732</v>
      </c>
      <c r="H41" s="53">
        <f t="shared" si="8"/>
        <v>76.283300844704343</v>
      </c>
    </row>
    <row r="42" spans="1:8" x14ac:dyDescent="0.35">
      <c r="A42" s="4" t="s">
        <v>286</v>
      </c>
      <c r="B42" s="52">
        <v>1927</v>
      </c>
      <c r="C42" s="52">
        <v>565</v>
      </c>
      <c r="D42" s="52">
        <v>0</v>
      </c>
      <c r="E42" s="52">
        <v>1362</v>
      </c>
      <c r="F42" s="53">
        <f t="shared" si="6"/>
        <v>29.320186818889464</v>
      </c>
      <c r="G42" s="53">
        <f t="shared" si="7"/>
        <v>29.320186818889464</v>
      </c>
      <c r="H42" s="53">
        <f t="shared" si="8"/>
        <v>0</v>
      </c>
    </row>
    <row r="43" spans="1:8" x14ac:dyDescent="0.35">
      <c r="A43" s="4" t="s">
        <v>480</v>
      </c>
      <c r="B43" s="52">
        <v>281</v>
      </c>
      <c r="C43" s="52">
        <v>281</v>
      </c>
      <c r="D43" s="52">
        <v>0</v>
      </c>
      <c r="E43" s="52">
        <v>0</v>
      </c>
      <c r="F43" s="53">
        <f t="shared" si="6"/>
        <v>100</v>
      </c>
      <c r="G43" s="53">
        <f t="shared" si="7"/>
        <v>100</v>
      </c>
      <c r="H43" s="53">
        <f t="shared" si="8"/>
        <v>0</v>
      </c>
    </row>
    <row r="44" spans="1:8" x14ac:dyDescent="0.35">
      <c r="A44" s="4" t="s">
        <v>481</v>
      </c>
      <c r="B44" s="52">
        <v>98</v>
      </c>
      <c r="C44" s="52">
        <v>0</v>
      </c>
      <c r="D44" s="52">
        <v>98</v>
      </c>
      <c r="E44" s="52">
        <v>0</v>
      </c>
      <c r="F44" s="53">
        <f t="shared" si="6"/>
        <v>100</v>
      </c>
      <c r="G44" s="53">
        <f t="shared" si="7"/>
        <v>0</v>
      </c>
      <c r="H44" s="53">
        <f t="shared" si="8"/>
        <v>100</v>
      </c>
    </row>
    <row r="45" spans="1:8" x14ac:dyDescent="0.35">
      <c r="A45" s="4" t="s">
        <v>614</v>
      </c>
      <c r="B45" s="52">
        <v>5168</v>
      </c>
      <c r="C45" s="52">
        <v>5073</v>
      </c>
      <c r="D45" s="52">
        <v>0</v>
      </c>
      <c r="E45" s="52">
        <v>95</v>
      </c>
      <c r="F45" s="53">
        <f t="shared" si="6"/>
        <v>98.161764705882348</v>
      </c>
      <c r="G45" s="53">
        <f t="shared" si="7"/>
        <v>98.161764705882348</v>
      </c>
      <c r="H45" s="53">
        <f t="shared" si="8"/>
        <v>0</v>
      </c>
    </row>
    <row r="46" spans="1:8" x14ac:dyDescent="0.35">
      <c r="A46" s="4" t="s">
        <v>288</v>
      </c>
      <c r="B46" s="52">
        <v>160</v>
      </c>
      <c r="C46" s="52">
        <v>160</v>
      </c>
      <c r="D46" s="52">
        <v>0</v>
      </c>
      <c r="E46" s="52">
        <v>0</v>
      </c>
      <c r="F46" s="53">
        <f t="shared" si="6"/>
        <v>100</v>
      </c>
      <c r="G46" s="53">
        <f t="shared" si="7"/>
        <v>100</v>
      </c>
      <c r="H46" s="53">
        <f t="shared" si="8"/>
        <v>0</v>
      </c>
    </row>
    <row r="47" spans="1:8" x14ac:dyDescent="0.35">
      <c r="A47" s="4" t="s">
        <v>289</v>
      </c>
      <c r="B47" s="52">
        <v>8949</v>
      </c>
      <c r="C47" s="52">
        <v>7432</v>
      </c>
      <c r="D47" s="52">
        <v>620</v>
      </c>
      <c r="E47" s="52">
        <v>897</v>
      </c>
      <c r="F47" s="53">
        <f t="shared" si="6"/>
        <v>89.97653369091519</v>
      </c>
      <c r="G47" s="53">
        <f t="shared" si="7"/>
        <v>83.048385294446305</v>
      </c>
      <c r="H47" s="53">
        <f t="shared" si="8"/>
        <v>7.6999503229011435</v>
      </c>
    </row>
    <row r="48" spans="1:8" x14ac:dyDescent="0.35">
      <c r="A48" s="4" t="s">
        <v>290</v>
      </c>
      <c r="B48" s="52">
        <v>380</v>
      </c>
      <c r="C48" s="52">
        <v>0</v>
      </c>
      <c r="D48" s="52">
        <v>380</v>
      </c>
      <c r="E48" s="52">
        <v>0</v>
      </c>
      <c r="F48" s="53">
        <f t="shared" si="6"/>
        <v>100</v>
      </c>
      <c r="G48" s="53">
        <f t="shared" si="7"/>
        <v>0</v>
      </c>
      <c r="H48" s="53">
        <f t="shared" si="8"/>
        <v>100</v>
      </c>
    </row>
    <row r="49" spans="1:8" x14ac:dyDescent="0.35">
      <c r="A49" s="4" t="s">
        <v>291</v>
      </c>
      <c r="B49" s="52">
        <v>1535</v>
      </c>
      <c r="C49" s="52">
        <v>1372</v>
      </c>
      <c r="D49" s="52">
        <v>163</v>
      </c>
      <c r="E49" s="52">
        <v>0</v>
      </c>
      <c r="F49" s="53">
        <f t="shared" si="6"/>
        <v>100</v>
      </c>
      <c r="G49" s="53">
        <f t="shared" si="7"/>
        <v>89.381107491856682</v>
      </c>
      <c r="H49" s="53">
        <f t="shared" si="8"/>
        <v>10.618892508143322</v>
      </c>
    </row>
    <row r="50" spans="1:8" x14ac:dyDescent="0.35">
      <c r="A50" s="4" t="s">
        <v>292</v>
      </c>
      <c r="B50" s="52">
        <v>195</v>
      </c>
      <c r="C50" s="52">
        <v>175</v>
      </c>
      <c r="D50" s="52">
        <v>20</v>
      </c>
      <c r="E50" s="52">
        <v>0</v>
      </c>
      <c r="F50" s="53">
        <f t="shared" si="6"/>
        <v>100</v>
      </c>
      <c r="G50" s="53">
        <f t="shared" si="7"/>
        <v>89.743589743589752</v>
      </c>
      <c r="H50" s="54">
        <v>0</v>
      </c>
    </row>
    <row r="51" spans="1:8" x14ac:dyDescent="0.35">
      <c r="A51" s="4" t="s">
        <v>293</v>
      </c>
      <c r="B51" s="52">
        <v>27731</v>
      </c>
      <c r="C51" s="52">
        <v>12002</v>
      </c>
      <c r="D51" s="52">
        <v>3950</v>
      </c>
      <c r="E51" s="52">
        <v>11778</v>
      </c>
      <c r="F51" s="53">
        <f t="shared" si="6"/>
        <v>57.52407053478057</v>
      </c>
      <c r="G51" s="53">
        <f t="shared" si="7"/>
        <v>43.280083660884934</v>
      </c>
      <c r="H51" s="53">
        <f t="shared" si="8"/>
        <v>24.761785356068206</v>
      </c>
    </row>
    <row r="52" spans="1:8" x14ac:dyDescent="0.35">
      <c r="A52" s="4" t="s">
        <v>294</v>
      </c>
      <c r="B52" s="52">
        <v>374</v>
      </c>
      <c r="C52" s="52">
        <v>163</v>
      </c>
      <c r="D52" s="52">
        <v>0</v>
      </c>
      <c r="E52" s="52">
        <v>212</v>
      </c>
      <c r="F52" s="53">
        <f t="shared" si="6"/>
        <v>43.582887700534762</v>
      </c>
      <c r="G52" s="53">
        <f t="shared" si="7"/>
        <v>43.582887700534762</v>
      </c>
      <c r="H52" s="53">
        <f t="shared" si="8"/>
        <v>0</v>
      </c>
    </row>
    <row r="53" spans="1:8" ht="7.5" customHeight="1" x14ac:dyDescent="0.35">
      <c r="A53" s="11"/>
      <c r="B53" s="11"/>
      <c r="C53" s="11"/>
      <c r="D53" s="11"/>
      <c r="E53" s="11"/>
      <c r="F53" s="11"/>
      <c r="G53" s="11"/>
      <c r="H53" s="11"/>
    </row>
  </sheetData>
  <mergeCells count="10">
    <mergeCell ref="A2:A3"/>
    <mergeCell ref="A19:H19"/>
    <mergeCell ref="A36:H36"/>
    <mergeCell ref="B2:B3"/>
    <mergeCell ref="C2:C3"/>
    <mergeCell ref="D2:D3"/>
    <mergeCell ref="F2:F3"/>
    <mergeCell ref="G2:G3"/>
    <mergeCell ref="H2:H3"/>
    <mergeCell ref="E2:E3"/>
  </mergeCells>
  <pageMargins left="0.7" right="0.7" top="0.75" bottom="0.75" header="0.3" footer="0.3"/>
  <pageSetup scale="96" orientation="landscape" r:id="rId1"/>
  <rowBreaks count="1" manualBreakCount="1">
    <brk id="3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8.54296875" style="1" customWidth="1"/>
    <col min="2" max="2" width="11.54296875" style="1" customWidth="1"/>
    <col min="3" max="8" width="12" style="1" customWidth="1"/>
    <col min="9" max="16384" width="9.1796875" style="1"/>
  </cols>
  <sheetData>
    <row r="1" spans="1:8" s="238" customFormat="1" x14ac:dyDescent="0.35">
      <c r="A1" s="238" t="s">
        <v>563</v>
      </c>
    </row>
    <row r="2" spans="1:8" x14ac:dyDescent="0.35">
      <c r="A2" s="251"/>
      <c r="B2" s="257" t="s">
        <v>9</v>
      </c>
      <c r="C2" s="257" t="s">
        <v>46</v>
      </c>
      <c r="D2" s="257" t="s">
        <v>47</v>
      </c>
      <c r="E2" s="257" t="s">
        <v>49</v>
      </c>
      <c r="F2" s="257" t="s">
        <v>48</v>
      </c>
      <c r="G2" s="390" t="s">
        <v>545</v>
      </c>
      <c r="H2" s="390" t="s">
        <v>546</v>
      </c>
    </row>
    <row r="3" spans="1:8" x14ac:dyDescent="0.35">
      <c r="A3" s="251"/>
      <c r="B3" s="257"/>
      <c r="C3" s="257"/>
      <c r="D3" s="257"/>
      <c r="E3" s="257"/>
      <c r="F3" s="257"/>
      <c r="G3" s="390"/>
      <c r="H3" s="390"/>
    </row>
    <row r="4" spans="1:8" x14ac:dyDescent="0.35">
      <c r="A4" s="4" t="s">
        <v>220</v>
      </c>
      <c r="B4" s="37">
        <v>654731</v>
      </c>
      <c r="C4" s="37">
        <v>372022</v>
      </c>
      <c r="D4" s="37">
        <v>282710</v>
      </c>
      <c r="E4" s="37">
        <v>430186</v>
      </c>
      <c r="F4" s="37">
        <v>224546</v>
      </c>
      <c r="G4" s="37">
        <v>623715</v>
      </c>
      <c r="H4" s="37">
        <v>31016</v>
      </c>
    </row>
    <row r="5" spans="1:8" x14ac:dyDescent="0.35">
      <c r="A5" s="38" t="s">
        <v>22</v>
      </c>
      <c r="B5" s="37">
        <v>140325</v>
      </c>
      <c r="C5" s="37">
        <v>73368</v>
      </c>
      <c r="D5" s="37">
        <v>66958</v>
      </c>
      <c r="E5" s="37">
        <v>27553</v>
      </c>
      <c r="F5" s="37">
        <v>112772</v>
      </c>
      <c r="G5" s="37">
        <v>133305</v>
      </c>
      <c r="H5" s="37">
        <v>7020</v>
      </c>
    </row>
    <row r="6" spans="1:8" x14ac:dyDescent="0.35">
      <c r="A6" s="4" t="s">
        <v>25</v>
      </c>
      <c r="B6" s="37">
        <v>4428</v>
      </c>
      <c r="C6" s="37">
        <v>3555</v>
      </c>
      <c r="D6" s="37">
        <v>873</v>
      </c>
      <c r="E6" s="37">
        <v>1905</v>
      </c>
      <c r="F6" s="37">
        <v>2522</v>
      </c>
      <c r="G6" s="37">
        <v>4101</v>
      </c>
      <c r="H6" s="37">
        <v>326</v>
      </c>
    </row>
    <row r="7" spans="1:8" x14ac:dyDescent="0.35">
      <c r="A7" s="4" t="s">
        <v>23</v>
      </c>
      <c r="B7" s="37">
        <v>32535</v>
      </c>
      <c r="C7" s="37">
        <v>18361</v>
      </c>
      <c r="D7" s="37">
        <v>14173</v>
      </c>
      <c r="E7" s="37">
        <v>22504</v>
      </c>
      <c r="F7" s="37">
        <v>10030</v>
      </c>
      <c r="G7" s="37">
        <v>30393</v>
      </c>
      <c r="H7" s="37">
        <v>2142</v>
      </c>
    </row>
    <row r="8" spans="1:8" x14ac:dyDescent="0.35">
      <c r="A8" s="4" t="s">
        <v>295</v>
      </c>
      <c r="B8" s="37">
        <v>1577</v>
      </c>
      <c r="C8" s="37">
        <v>1264</v>
      </c>
      <c r="D8" s="37">
        <v>313</v>
      </c>
      <c r="E8" s="37">
        <v>1545</v>
      </c>
      <c r="F8" s="37">
        <v>32</v>
      </c>
      <c r="G8" s="37">
        <v>1401</v>
      </c>
      <c r="H8" s="37">
        <v>175</v>
      </c>
    </row>
    <row r="9" spans="1:8" x14ac:dyDescent="0.35">
      <c r="A9" s="4" t="s">
        <v>296</v>
      </c>
      <c r="B9" s="37">
        <v>678</v>
      </c>
      <c r="C9" s="37">
        <v>516</v>
      </c>
      <c r="D9" s="37">
        <v>163</v>
      </c>
      <c r="E9" s="37">
        <v>485</v>
      </c>
      <c r="F9" s="37">
        <v>194</v>
      </c>
      <c r="G9" s="37">
        <v>678</v>
      </c>
      <c r="H9" s="37">
        <v>0</v>
      </c>
    </row>
    <row r="10" spans="1:8" x14ac:dyDescent="0.35">
      <c r="A10" s="4" t="s">
        <v>297</v>
      </c>
      <c r="B10" s="37">
        <v>69656</v>
      </c>
      <c r="C10" s="37">
        <v>63119</v>
      </c>
      <c r="D10" s="37">
        <v>6538</v>
      </c>
      <c r="E10" s="37">
        <v>48287</v>
      </c>
      <c r="F10" s="37">
        <v>21369</v>
      </c>
      <c r="G10" s="37">
        <v>67558</v>
      </c>
      <c r="H10" s="37">
        <v>2098</v>
      </c>
    </row>
    <row r="11" spans="1:8" x14ac:dyDescent="0.35">
      <c r="A11" s="4" t="s">
        <v>310</v>
      </c>
      <c r="B11" s="37">
        <v>100407</v>
      </c>
      <c r="C11" s="37">
        <v>48778</v>
      </c>
      <c r="D11" s="37">
        <v>51628</v>
      </c>
      <c r="E11" s="37">
        <v>80755</v>
      </c>
      <c r="F11" s="37">
        <v>19652</v>
      </c>
      <c r="G11" s="37">
        <v>96253</v>
      </c>
      <c r="H11" s="37">
        <v>4154</v>
      </c>
    </row>
    <row r="12" spans="1:8" x14ac:dyDescent="0.35">
      <c r="A12" s="4" t="s">
        <v>30</v>
      </c>
      <c r="B12" s="37">
        <v>35670</v>
      </c>
      <c r="C12" s="37">
        <v>34380</v>
      </c>
      <c r="D12" s="37">
        <v>1290</v>
      </c>
      <c r="E12" s="37">
        <v>23281</v>
      </c>
      <c r="F12" s="37">
        <v>12389</v>
      </c>
      <c r="G12" s="37">
        <v>32672</v>
      </c>
      <c r="H12" s="37">
        <v>2998</v>
      </c>
    </row>
    <row r="13" spans="1:8" x14ac:dyDescent="0.35">
      <c r="A13" s="4" t="s">
        <v>298</v>
      </c>
      <c r="B13" s="37">
        <v>23888</v>
      </c>
      <c r="C13" s="37">
        <v>11803</v>
      </c>
      <c r="D13" s="37">
        <v>12085</v>
      </c>
      <c r="E13" s="37">
        <v>18444</v>
      </c>
      <c r="F13" s="37">
        <v>5443</v>
      </c>
      <c r="G13" s="37">
        <v>23441</v>
      </c>
      <c r="H13" s="37">
        <v>446</v>
      </c>
    </row>
    <row r="14" spans="1:8" x14ac:dyDescent="0.35">
      <c r="A14" s="4" t="s">
        <v>299</v>
      </c>
      <c r="B14" s="37">
        <v>3835</v>
      </c>
      <c r="C14" s="37">
        <v>2555</v>
      </c>
      <c r="D14" s="37">
        <v>1281</v>
      </c>
      <c r="E14" s="37">
        <v>3592</v>
      </c>
      <c r="F14" s="37">
        <v>243</v>
      </c>
      <c r="G14" s="37">
        <v>3690</v>
      </c>
      <c r="H14" s="37">
        <v>146</v>
      </c>
    </row>
    <row r="15" spans="1:8" x14ac:dyDescent="0.35">
      <c r="A15" s="4" t="s">
        <v>300</v>
      </c>
      <c r="B15" s="37">
        <v>11857</v>
      </c>
      <c r="C15" s="37">
        <v>5217</v>
      </c>
      <c r="D15" s="37">
        <v>6640</v>
      </c>
      <c r="E15" s="37">
        <v>9634</v>
      </c>
      <c r="F15" s="37">
        <v>2223</v>
      </c>
      <c r="G15" s="37">
        <v>11790</v>
      </c>
      <c r="H15" s="37">
        <v>67</v>
      </c>
    </row>
    <row r="16" spans="1:8" x14ac:dyDescent="0.35">
      <c r="A16" s="4" t="s">
        <v>301</v>
      </c>
      <c r="B16" s="37">
        <v>482</v>
      </c>
      <c r="C16" s="37">
        <v>482</v>
      </c>
      <c r="D16" s="37">
        <v>0</v>
      </c>
      <c r="E16" s="37">
        <v>482</v>
      </c>
      <c r="F16" s="37">
        <v>0</v>
      </c>
      <c r="G16" s="37">
        <v>297</v>
      </c>
      <c r="H16" s="37">
        <v>185</v>
      </c>
    </row>
    <row r="17" spans="1:10" x14ac:dyDescent="0.35">
      <c r="A17" s="4" t="s">
        <v>390</v>
      </c>
      <c r="B17" s="37">
        <v>7126</v>
      </c>
      <c r="C17" s="37">
        <v>5658</v>
      </c>
      <c r="D17" s="37">
        <v>1468</v>
      </c>
      <c r="E17" s="37">
        <v>7089</v>
      </c>
      <c r="F17" s="37">
        <v>37</v>
      </c>
      <c r="G17" s="37">
        <v>6279</v>
      </c>
      <c r="H17" s="37">
        <v>847</v>
      </c>
    </row>
    <row r="18" spans="1:10" x14ac:dyDescent="0.35">
      <c r="A18" s="4" t="s">
        <v>302</v>
      </c>
      <c r="B18" s="37">
        <v>17690</v>
      </c>
      <c r="C18" s="37">
        <v>12571</v>
      </c>
      <c r="D18" s="37">
        <v>5119</v>
      </c>
      <c r="E18" s="37">
        <v>15267</v>
      </c>
      <c r="F18" s="37">
        <v>2423</v>
      </c>
      <c r="G18" s="37">
        <v>17168</v>
      </c>
      <c r="H18" s="37">
        <v>522</v>
      </c>
    </row>
    <row r="19" spans="1:10" x14ac:dyDescent="0.35">
      <c r="A19" s="4" t="s">
        <v>303</v>
      </c>
      <c r="B19" s="37">
        <v>17493</v>
      </c>
      <c r="C19" s="37">
        <v>12492</v>
      </c>
      <c r="D19" s="37">
        <v>5001</v>
      </c>
      <c r="E19" s="37">
        <v>16239</v>
      </c>
      <c r="F19" s="37">
        <v>1254</v>
      </c>
      <c r="G19" s="37">
        <v>15949</v>
      </c>
      <c r="H19" s="37">
        <v>1544</v>
      </c>
    </row>
    <row r="20" spans="1:10" x14ac:dyDescent="0.35">
      <c r="A20" s="4" t="s">
        <v>304</v>
      </c>
      <c r="B20" s="37">
        <v>37503</v>
      </c>
      <c r="C20" s="37">
        <v>20428</v>
      </c>
      <c r="D20" s="37">
        <v>17075</v>
      </c>
      <c r="E20" s="37">
        <v>23058</v>
      </c>
      <c r="F20" s="37">
        <v>14445</v>
      </c>
      <c r="G20" s="37">
        <v>36023</v>
      </c>
      <c r="H20" s="37">
        <v>1480</v>
      </c>
    </row>
    <row r="21" spans="1:10" x14ac:dyDescent="0.35">
      <c r="A21" s="4" t="s">
        <v>305</v>
      </c>
      <c r="B21" s="37">
        <v>12141</v>
      </c>
      <c r="C21" s="37">
        <v>5712</v>
      </c>
      <c r="D21" s="37">
        <v>6429</v>
      </c>
      <c r="E21" s="37">
        <v>10946</v>
      </c>
      <c r="F21" s="37">
        <v>1195</v>
      </c>
      <c r="G21" s="37">
        <v>10894</v>
      </c>
      <c r="H21" s="37">
        <v>1248</v>
      </c>
    </row>
    <row r="22" spans="1:10" x14ac:dyDescent="0.35">
      <c r="A22" s="4" t="s">
        <v>309</v>
      </c>
      <c r="B22" s="37">
        <v>2526</v>
      </c>
      <c r="C22" s="37">
        <v>2040</v>
      </c>
      <c r="D22" s="37">
        <v>486</v>
      </c>
      <c r="E22" s="37">
        <v>2043</v>
      </c>
      <c r="F22" s="37">
        <v>482</v>
      </c>
      <c r="G22" s="37">
        <v>2104</v>
      </c>
      <c r="H22" s="37">
        <v>422</v>
      </c>
    </row>
    <row r="23" spans="1:10" x14ac:dyDescent="0.35">
      <c r="A23" s="4" t="s">
        <v>308</v>
      </c>
      <c r="B23" s="37">
        <v>22263</v>
      </c>
      <c r="C23" s="37">
        <v>10111</v>
      </c>
      <c r="D23" s="37">
        <v>12153</v>
      </c>
      <c r="E23" s="37">
        <v>16210</v>
      </c>
      <c r="F23" s="37">
        <v>6053</v>
      </c>
      <c r="G23" s="37">
        <v>21446</v>
      </c>
      <c r="H23" s="37">
        <v>818</v>
      </c>
    </row>
    <row r="24" spans="1:10" x14ac:dyDescent="0.35">
      <c r="A24" s="4" t="s">
        <v>307</v>
      </c>
      <c r="B24" s="37">
        <v>111301</v>
      </c>
      <c r="C24" s="37">
        <v>38532</v>
      </c>
      <c r="D24" s="37">
        <v>72768</v>
      </c>
      <c r="E24" s="37">
        <v>99514</v>
      </c>
      <c r="F24" s="37">
        <v>11786</v>
      </c>
      <c r="G24" s="37">
        <v>107129</v>
      </c>
      <c r="H24" s="37">
        <v>4172</v>
      </c>
    </row>
    <row r="25" spans="1:10" x14ac:dyDescent="0.35">
      <c r="A25" s="4" t="s">
        <v>306</v>
      </c>
      <c r="B25" s="37">
        <v>1350</v>
      </c>
      <c r="C25" s="37">
        <v>1081</v>
      </c>
      <c r="D25" s="37">
        <v>269</v>
      </c>
      <c r="E25" s="37">
        <v>1350</v>
      </c>
      <c r="F25" s="37">
        <v>0</v>
      </c>
      <c r="G25" s="37">
        <v>1145</v>
      </c>
      <c r="H25" s="37">
        <v>206</v>
      </c>
    </row>
    <row r="26" spans="1:10" ht="11.25" customHeight="1" x14ac:dyDescent="0.35">
      <c r="A26" s="11"/>
      <c r="B26" s="11"/>
      <c r="C26" s="11"/>
      <c r="D26" s="11"/>
      <c r="E26" s="11"/>
      <c r="F26" s="11"/>
      <c r="G26" s="11"/>
      <c r="H26" s="11"/>
    </row>
    <row r="31" spans="1:10" x14ac:dyDescent="0.35">
      <c r="B31" s="27"/>
      <c r="C31" s="27"/>
      <c r="D31" s="27"/>
      <c r="E31" s="27"/>
      <c r="F31" s="27"/>
      <c r="G31" s="27"/>
      <c r="H31" s="27"/>
      <c r="J31" s="27"/>
    </row>
    <row r="32" spans="1:10" x14ac:dyDescent="0.35">
      <c r="B32" s="27"/>
      <c r="C32" s="27"/>
      <c r="D32" s="27"/>
      <c r="E32" s="27"/>
      <c r="F32" s="27"/>
      <c r="G32" s="27"/>
      <c r="H32" s="27"/>
      <c r="J32" s="27"/>
    </row>
    <row r="33" spans="2:10" x14ac:dyDescent="0.35">
      <c r="B33" s="27"/>
      <c r="C33" s="27"/>
      <c r="F33" s="27"/>
      <c r="G33" s="27"/>
      <c r="J33" s="27"/>
    </row>
    <row r="34" spans="2:10" x14ac:dyDescent="0.35">
      <c r="B34" s="27"/>
      <c r="C34" s="27"/>
      <c r="D34" s="27"/>
      <c r="E34" s="27"/>
      <c r="F34" s="27"/>
      <c r="G34" s="27"/>
      <c r="J34" s="27"/>
    </row>
    <row r="35" spans="2:10" x14ac:dyDescent="0.35">
      <c r="B35" s="27"/>
      <c r="C35" s="27"/>
      <c r="G35" s="27"/>
      <c r="J35" s="27"/>
    </row>
    <row r="36" spans="2:10" x14ac:dyDescent="0.35">
      <c r="B36" s="27"/>
      <c r="C36" s="27"/>
      <c r="D36" s="27"/>
      <c r="E36" s="27"/>
      <c r="F36" s="27"/>
      <c r="G36" s="27"/>
      <c r="J36" s="27"/>
    </row>
    <row r="37" spans="2:10" x14ac:dyDescent="0.35">
      <c r="B37" s="27"/>
      <c r="C37" s="27"/>
      <c r="D37" s="27"/>
      <c r="E37" s="27"/>
      <c r="F37" s="27"/>
      <c r="G37" s="27"/>
      <c r="H37" s="27"/>
      <c r="J37" s="27"/>
    </row>
    <row r="38" spans="2:10" x14ac:dyDescent="0.35">
      <c r="B38" s="27"/>
      <c r="C38" s="27"/>
      <c r="D38" s="27"/>
      <c r="E38" s="27"/>
      <c r="F38" s="27"/>
      <c r="G38" s="27"/>
      <c r="H38" s="27"/>
      <c r="J38" s="27"/>
    </row>
    <row r="39" spans="2:10" x14ac:dyDescent="0.35">
      <c r="B39" s="27"/>
      <c r="C39" s="27"/>
      <c r="D39" s="27"/>
      <c r="E39" s="27"/>
      <c r="F39" s="27"/>
      <c r="G39" s="27"/>
      <c r="J39" s="27"/>
    </row>
    <row r="40" spans="2:10" x14ac:dyDescent="0.35">
      <c r="B40" s="27"/>
      <c r="C40" s="27"/>
      <c r="D40" s="27"/>
      <c r="E40" s="27"/>
      <c r="F40" s="27"/>
      <c r="G40" s="27"/>
      <c r="H40" s="27"/>
      <c r="J40" s="27"/>
    </row>
    <row r="41" spans="2:10" x14ac:dyDescent="0.35">
      <c r="B41" s="27"/>
      <c r="C41" s="27"/>
      <c r="D41" s="27"/>
      <c r="E41" s="27"/>
      <c r="G41" s="27"/>
      <c r="J41" s="27"/>
    </row>
    <row r="42" spans="2:10" x14ac:dyDescent="0.35">
      <c r="B42" s="27"/>
      <c r="C42" s="27"/>
      <c r="D42" s="27"/>
      <c r="E42" s="27"/>
      <c r="G42" s="27"/>
    </row>
    <row r="43" spans="2:10" x14ac:dyDescent="0.35">
      <c r="J43" s="27"/>
    </row>
    <row r="44" spans="2:10" x14ac:dyDescent="0.35">
      <c r="B44" s="27"/>
      <c r="C44" s="27"/>
      <c r="D44" s="27"/>
      <c r="E44" s="27"/>
      <c r="G44" s="27"/>
      <c r="H44" s="27"/>
      <c r="J44" s="27"/>
    </row>
    <row r="45" spans="2:10" x14ac:dyDescent="0.35">
      <c r="B45" s="27"/>
      <c r="C45" s="27"/>
      <c r="D45" s="27"/>
      <c r="E45" s="27"/>
      <c r="F45" s="27"/>
      <c r="G45" s="27"/>
      <c r="J45" s="27"/>
    </row>
    <row r="46" spans="2:10" x14ac:dyDescent="0.35">
      <c r="B46" s="27"/>
      <c r="C46" s="27"/>
      <c r="D46" s="27"/>
      <c r="E46" s="27"/>
      <c r="F46" s="27"/>
      <c r="G46" s="27"/>
      <c r="H46" s="27"/>
      <c r="J46" s="27"/>
    </row>
    <row r="47" spans="2:10" x14ac:dyDescent="0.35">
      <c r="B47" s="27"/>
      <c r="C47" s="27"/>
      <c r="D47" s="27"/>
      <c r="E47" s="27"/>
      <c r="F47" s="27"/>
      <c r="G47" s="27"/>
      <c r="H47" s="27"/>
      <c r="J47" s="27"/>
    </row>
    <row r="48" spans="2:10" x14ac:dyDescent="0.35">
      <c r="B48" s="27"/>
      <c r="C48" s="27"/>
      <c r="D48" s="27"/>
      <c r="E48" s="27"/>
      <c r="F48" s="27"/>
      <c r="G48" s="27"/>
      <c r="J48" s="27"/>
    </row>
    <row r="49" spans="2:10" x14ac:dyDescent="0.35">
      <c r="B49" s="27"/>
      <c r="C49" s="27"/>
      <c r="E49" s="27"/>
      <c r="G49" s="27"/>
      <c r="J49" s="27"/>
    </row>
    <row r="50" spans="2:10" x14ac:dyDescent="0.35">
      <c r="B50" s="27"/>
      <c r="C50" s="27"/>
      <c r="D50" s="27"/>
      <c r="E50" s="27"/>
      <c r="F50" s="27"/>
      <c r="G50" s="27"/>
      <c r="H50" s="27"/>
      <c r="J50" s="27"/>
    </row>
    <row r="51" spans="2:10" x14ac:dyDescent="0.35">
      <c r="B51" s="27"/>
      <c r="C51" s="27"/>
      <c r="D51" s="27"/>
      <c r="E51" s="27"/>
      <c r="F51" s="27"/>
      <c r="G51" s="27"/>
      <c r="H51" s="27"/>
      <c r="J51" s="27"/>
    </row>
    <row r="52" spans="2:10" x14ac:dyDescent="0.35">
      <c r="B52" s="27"/>
      <c r="C52" s="27"/>
      <c r="D52" s="27"/>
      <c r="E52" s="27"/>
      <c r="G52" s="27"/>
    </row>
    <row r="53" spans="2:10" x14ac:dyDescent="0.35">
      <c r="J53" s="27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2" orientation="landscape" r:id="rId1"/>
  <rowBreaks count="1" manualBreakCount="1">
    <brk id="26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42"/>
  <sheetViews>
    <sheetView view="pageBreakPreview" topLeftCell="A23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15" style="1" customWidth="1"/>
    <col min="2" max="2" width="11.54296875" style="1" customWidth="1"/>
    <col min="3" max="3" width="12.453125" style="1" customWidth="1"/>
    <col min="4" max="4" width="11.54296875" style="1" customWidth="1"/>
    <col min="5" max="5" width="12.1796875" style="1" customWidth="1"/>
    <col min="6" max="6" width="11" style="1" customWidth="1"/>
    <col min="7" max="7" width="11.54296875" style="1" customWidth="1"/>
    <col min="8" max="9" width="13.453125" style="1" customWidth="1"/>
    <col min="10" max="10" width="15.1796875" style="1" customWidth="1"/>
    <col min="11" max="16384" width="9.1796875" style="1"/>
  </cols>
  <sheetData>
    <row r="1" spans="1:10" s="238" customFormat="1" x14ac:dyDescent="0.35">
      <c r="A1" s="238" t="s">
        <v>564</v>
      </c>
    </row>
    <row r="2" spans="1:10" ht="146.25" customHeight="1" x14ac:dyDescent="0.35">
      <c r="A2" s="39"/>
      <c r="B2" s="39" t="s">
        <v>184</v>
      </c>
      <c r="C2" s="40" t="s">
        <v>185</v>
      </c>
      <c r="D2" s="40" t="s">
        <v>221</v>
      </c>
      <c r="E2" s="40" t="s">
        <v>222</v>
      </c>
      <c r="F2" s="40" t="s">
        <v>223</v>
      </c>
      <c r="G2" s="40" t="s">
        <v>416</v>
      </c>
      <c r="H2" s="40" t="s">
        <v>417</v>
      </c>
      <c r="I2" s="40" t="s">
        <v>418</v>
      </c>
      <c r="J2" s="40" t="s">
        <v>419</v>
      </c>
    </row>
    <row r="3" spans="1:10" s="8" customFormat="1" x14ac:dyDescent="0.35">
      <c r="A3" s="41" t="s">
        <v>475</v>
      </c>
      <c r="B3" s="42">
        <v>726895</v>
      </c>
      <c r="C3" s="42">
        <v>144711</v>
      </c>
      <c r="D3" s="42">
        <v>375067</v>
      </c>
      <c r="E3" s="43">
        <v>69.900000000000006</v>
      </c>
      <c r="F3" s="43">
        <v>58.3</v>
      </c>
      <c r="G3" s="43">
        <v>16.600000000000001</v>
      </c>
      <c r="H3" s="43">
        <v>30.2</v>
      </c>
      <c r="I3" s="43">
        <v>27.8</v>
      </c>
      <c r="J3" s="43">
        <v>39.700000000000003</v>
      </c>
    </row>
    <row r="4" spans="1:10" x14ac:dyDescent="0.35">
      <c r="A4" s="44" t="s">
        <v>251</v>
      </c>
      <c r="B4" s="37">
        <v>158403</v>
      </c>
      <c r="C4" s="37">
        <v>31474</v>
      </c>
      <c r="D4" s="37">
        <v>88358</v>
      </c>
      <c r="E4" s="4">
        <v>68.2</v>
      </c>
      <c r="F4" s="4">
        <v>56.9</v>
      </c>
      <c r="G4" s="4">
        <v>16.600000000000001</v>
      </c>
      <c r="H4" s="4">
        <v>34.200000000000003</v>
      </c>
      <c r="I4" s="4">
        <v>28.5</v>
      </c>
      <c r="J4" s="4">
        <v>43.5</v>
      </c>
    </row>
    <row r="5" spans="1:10" x14ac:dyDescent="0.35">
      <c r="A5" s="44" t="s">
        <v>252</v>
      </c>
      <c r="B5" s="37">
        <v>343159</v>
      </c>
      <c r="C5" s="37">
        <v>74999</v>
      </c>
      <c r="D5" s="37">
        <v>177601</v>
      </c>
      <c r="E5" s="4">
        <v>70.2</v>
      </c>
      <c r="F5" s="4">
        <v>57.6</v>
      </c>
      <c r="G5" s="4">
        <v>17.899999999999999</v>
      </c>
      <c r="H5" s="4">
        <v>31</v>
      </c>
      <c r="I5" s="4">
        <v>29.4</v>
      </c>
      <c r="J5" s="4">
        <v>40.6</v>
      </c>
    </row>
    <row r="6" spans="1:10" x14ac:dyDescent="0.35">
      <c r="A6" s="44" t="s">
        <v>253</v>
      </c>
      <c r="B6" s="37">
        <v>225333</v>
      </c>
      <c r="C6" s="37">
        <v>38237</v>
      </c>
      <c r="D6" s="37">
        <v>109108</v>
      </c>
      <c r="E6" s="4">
        <v>70.7</v>
      </c>
      <c r="F6" s="4">
        <v>60.5</v>
      </c>
      <c r="G6" s="4">
        <v>14.5</v>
      </c>
      <c r="H6" s="4">
        <v>26.3</v>
      </c>
      <c r="I6" s="4">
        <v>24.8</v>
      </c>
      <c r="J6" s="4">
        <v>35.200000000000003</v>
      </c>
    </row>
    <row r="7" spans="1:10" ht="5.25" customHeight="1" x14ac:dyDescent="0.35">
      <c r="A7" s="45"/>
      <c r="B7" s="46"/>
      <c r="C7" s="46"/>
      <c r="D7" s="46"/>
      <c r="E7" s="30"/>
      <c r="F7" s="30"/>
      <c r="G7" s="30"/>
      <c r="H7" s="30"/>
      <c r="I7" s="30"/>
      <c r="J7" s="30"/>
    </row>
    <row r="8" spans="1:10" s="8" customFormat="1" x14ac:dyDescent="0.35">
      <c r="A8" s="41" t="s">
        <v>476</v>
      </c>
      <c r="B8" s="47">
        <v>812614</v>
      </c>
      <c r="C8" s="47">
        <v>166075</v>
      </c>
      <c r="D8" s="47">
        <v>890322</v>
      </c>
      <c r="E8" s="43">
        <v>52.4</v>
      </c>
      <c r="F8" s="43">
        <v>43.5</v>
      </c>
      <c r="G8" s="43">
        <v>17</v>
      </c>
      <c r="H8" s="43">
        <v>41.9</v>
      </c>
      <c r="I8" s="43">
        <v>39.799999999999997</v>
      </c>
      <c r="J8" s="43">
        <v>57.9</v>
      </c>
    </row>
    <row r="9" spans="1:10" x14ac:dyDescent="0.35">
      <c r="A9" s="48" t="s">
        <v>254</v>
      </c>
      <c r="B9" s="4">
        <v>89143</v>
      </c>
      <c r="C9" s="4">
        <v>14488</v>
      </c>
      <c r="D9" s="4">
        <v>109007</v>
      </c>
      <c r="E9" s="4">
        <v>48.7</v>
      </c>
      <c r="F9" s="4">
        <v>41.9</v>
      </c>
      <c r="G9" s="4">
        <v>14</v>
      </c>
      <c r="H9" s="4">
        <v>41.4</v>
      </c>
      <c r="I9" s="4">
        <v>38.799999999999997</v>
      </c>
      <c r="J9" s="4">
        <v>58.3</v>
      </c>
    </row>
    <row r="10" spans="1:10" x14ac:dyDescent="0.35">
      <c r="A10" s="48" t="s">
        <v>255</v>
      </c>
      <c r="B10" s="4">
        <v>107818</v>
      </c>
      <c r="C10" s="4">
        <v>28601</v>
      </c>
      <c r="D10" s="4">
        <v>102199</v>
      </c>
      <c r="E10" s="4">
        <v>57.2</v>
      </c>
      <c r="F10" s="4">
        <v>45.2</v>
      </c>
      <c r="G10" s="4">
        <v>21</v>
      </c>
      <c r="H10" s="4">
        <v>55.6</v>
      </c>
      <c r="I10" s="4">
        <v>41.2</v>
      </c>
      <c r="J10" s="4">
        <v>67</v>
      </c>
    </row>
    <row r="11" spans="1:10" x14ac:dyDescent="0.35">
      <c r="A11" s="48" t="s">
        <v>256</v>
      </c>
      <c r="B11" s="4">
        <v>78447</v>
      </c>
      <c r="C11" s="4">
        <v>20044</v>
      </c>
      <c r="D11" s="4">
        <v>95777</v>
      </c>
      <c r="E11" s="4">
        <v>50.7</v>
      </c>
      <c r="F11" s="4">
        <v>40.4</v>
      </c>
      <c r="G11" s="4">
        <v>20.399999999999999</v>
      </c>
      <c r="H11" s="4">
        <v>44</v>
      </c>
      <c r="I11" s="4">
        <v>45.2</v>
      </c>
      <c r="J11" s="4">
        <v>61.4</v>
      </c>
    </row>
    <row r="12" spans="1:10" x14ac:dyDescent="0.35">
      <c r="A12" s="48" t="s">
        <v>257</v>
      </c>
      <c r="B12" s="4">
        <v>104015</v>
      </c>
      <c r="C12" s="4">
        <v>28249</v>
      </c>
      <c r="D12" s="4">
        <v>104592</v>
      </c>
      <c r="E12" s="4">
        <v>55.8</v>
      </c>
      <c r="F12" s="4">
        <v>43.9</v>
      </c>
      <c r="G12" s="4">
        <v>21.4</v>
      </c>
      <c r="H12" s="4">
        <v>48.1</v>
      </c>
      <c r="I12" s="4">
        <v>42.4</v>
      </c>
      <c r="J12" s="4">
        <v>62</v>
      </c>
    </row>
    <row r="13" spans="1:10" x14ac:dyDescent="0.35">
      <c r="A13" s="48" t="s">
        <v>258</v>
      </c>
      <c r="B13" s="4">
        <v>93398</v>
      </c>
      <c r="C13" s="4">
        <v>15136</v>
      </c>
      <c r="D13" s="4">
        <v>100527</v>
      </c>
      <c r="E13" s="4">
        <v>51.9</v>
      </c>
      <c r="F13" s="4">
        <v>44.7</v>
      </c>
      <c r="G13" s="4">
        <v>13.9</v>
      </c>
      <c r="H13" s="4">
        <v>35.700000000000003</v>
      </c>
      <c r="I13" s="4">
        <v>39.1</v>
      </c>
      <c r="J13" s="4">
        <v>54.5</v>
      </c>
    </row>
    <row r="14" spans="1:10" x14ac:dyDescent="0.35">
      <c r="A14" s="48" t="s">
        <v>259</v>
      </c>
      <c r="B14" s="4">
        <v>98587</v>
      </c>
      <c r="C14" s="4">
        <v>15440</v>
      </c>
      <c r="D14" s="4">
        <v>116134</v>
      </c>
      <c r="E14" s="4">
        <v>49.5</v>
      </c>
      <c r="F14" s="4">
        <v>42.8</v>
      </c>
      <c r="G14" s="4">
        <v>13.5</v>
      </c>
      <c r="H14" s="4">
        <v>46.9</v>
      </c>
      <c r="I14" s="4">
        <v>38.799999999999997</v>
      </c>
      <c r="J14" s="4">
        <v>62.4</v>
      </c>
    </row>
    <row r="15" spans="1:10" x14ac:dyDescent="0.35">
      <c r="A15" s="48" t="s">
        <v>260</v>
      </c>
      <c r="B15" s="4">
        <v>89788</v>
      </c>
      <c r="C15" s="4">
        <v>14431</v>
      </c>
      <c r="D15" s="4">
        <v>120517</v>
      </c>
      <c r="E15" s="4">
        <v>46.4</v>
      </c>
      <c r="F15" s="4">
        <v>40</v>
      </c>
      <c r="G15" s="4">
        <v>13.8</v>
      </c>
      <c r="H15" s="4">
        <v>29.9</v>
      </c>
      <c r="I15" s="4">
        <v>39.700000000000003</v>
      </c>
      <c r="J15" s="4">
        <v>50.9</v>
      </c>
    </row>
    <row r="16" spans="1:10" x14ac:dyDescent="0.35">
      <c r="A16" s="48" t="s">
        <v>261</v>
      </c>
      <c r="B16" s="4">
        <v>151416</v>
      </c>
      <c r="C16" s="4">
        <v>29686</v>
      </c>
      <c r="D16" s="4">
        <v>141569</v>
      </c>
      <c r="E16" s="4">
        <v>56.1</v>
      </c>
      <c r="F16" s="4">
        <v>46.9</v>
      </c>
      <c r="G16" s="4">
        <v>16.399999999999999</v>
      </c>
      <c r="H16" s="4">
        <v>33.6</v>
      </c>
      <c r="I16" s="4">
        <v>35.4</v>
      </c>
      <c r="J16" s="4">
        <v>48.7</v>
      </c>
    </row>
    <row r="17" spans="1:10" ht="5.25" customHeight="1" x14ac:dyDescent="0.35">
      <c r="A17" s="41"/>
      <c r="B17" s="47"/>
      <c r="C17" s="47"/>
      <c r="D17" s="47"/>
      <c r="E17" s="43"/>
      <c r="F17" s="43"/>
      <c r="G17" s="43"/>
      <c r="H17" s="43"/>
      <c r="I17" s="43"/>
      <c r="J17" s="43"/>
    </row>
    <row r="18" spans="1:10" s="8" customFormat="1" x14ac:dyDescent="0.35">
      <c r="A18" s="41" t="s">
        <v>477</v>
      </c>
      <c r="B18" s="47">
        <v>740229</v>
      </c>
      <c r="C18" s="47">
        <v>161818</v>
      </c>
      <c r="D18" s="47">
        <v>694399</v>
      </c>
      <c r="E18" s="43">
        <v>56.5</v>
      </c>
      <c r="F18" s="43">
        <v>46.4</v>
      </c>
      <c r="G18" s="43">
        <v>17.899999999999999</v>
      </c>
      <c r="H18" s="43">
        <v>50.6</v>
      </c>
      <c r="I18" s="43">
        <v>37.9</v>
      </c>
      <c r="J18" s="43">
        <v>62.7</v>
      </c>
    </row>
    <row r="19" spans="1:10" x14ac:dyDescent="0.35">
      <c r="A19" s="44" t="s">
        <v>482</v>
      </c>
      <c r="B19" s="37">
        <v>89788</v>
      </c>
      <c r="C19" s="37">
        <v>23857</v>
      </c>
      <c r="D19" s="37">
        <v>96732</v>
      </c>
      <c r="E19" s="4">
        <v>54</v>
      </c>
      <c r="F19" s="4">
        <v>42.7</v>
      </c>
      <c r="G19" s="4">
        <v>21</v>
      </c>
      <c r="H19" s="4">
        <v>55</v>
      </c>
      <c r="I19" s="4">
        <v>44</v>
      </c>
      <c r="J19" s="4">
        <v>68.099999999999994</v>
      </c>
    </row>
    <row r="20" spans="1:10" x14ac:dyDescent="0.35">
      <c r="A20" s="44" t="s">
        <v>262</v>
      </c>
      <c r="B20" s="37">
        <v>82706</v>
      </c>
      <c r="C20" s="37">
        <v>14031</v>
      </c>
      <c r="D20" s="37">
        <v>85318</v>
      </c>
      <c r="E20" s="4">
        <v>53.1</v>
      </c>
      <c r="F20" s="4">
        <v>45.4</v>
      </c>
      <c r="G20" s="4">
        <v>14.5</v>
      </c>
      <c r="H20" s="4">
        <v>46.4</v>
      </c>
      <c r="I20" s="4">
        <v>39.799999999999997</v>
      </c>
      <c r="J20" s="4">
        <v>62.2</v>
      </c>
    </row>
    <row r="21" spans="1:10" x14ac:dyDescent="0.35">
      <c r="A21" s="44" t="s">
        <v>263</v>
      </c>
      <c r="B21" s="37">
        <v>172830</v>
      </c>
      <c r="C21" s="37">
        <v>27161</v>
      </c>
      <c r="D21" s="37">
        <v>119818</v>
      </c>
      <c r="E21" s="4">
        <v>62.5</v>
      </c>
      <c r="F21" s="4">
        <v>54</v>
      </c>
      <c r="G21" s="4">
        <v>13.6</v>
      </c>
      <c r="H21" s="4">
        <v>40.9</v>
      </c>
      <c r="I21" s="4">
        <v>28.2</v>
      </c>
      <c r="J21" s="4">
        <v>50.9</v>
      </c>
    </row>
    <row r="22" spans="1:10" x14ac:dyDescent="0.35">
      <c r="A22" s="44" t="s">
        <v>264</v>
      </c>
      <c r="B22" s="37">
        <v>121497</v>
      </c>
      <c r="C22" s="37">
        <v>19476</v>
      </c>
      <c r="D22" s="37">
        <v>74399</v>
      </c>
      <c r="E22" s="4">
        <v>65.5</v>
      </c>
      <c r="F22" s="4">
        <v>56.4</v>
      </c>
      <c r="G22" s="4">
        <v>13.8</v>
      </c>
      <c r="H22" s="4">
        <v>57.4</v>
      </c>
      <c r="I22" s="4">
        <v>27.5</v>
      </c>
      <c r="J22" s="4">
        <v>64.2</v>
      </c>
    </row>
    <row r="23" spans="1:10" x14ac:dyDescent="0.35">
      <c r="A23" s="44" t="s">
        <v>265</v>
      </c>
      <c r="B23" s="37">
        <v>105467</v>
      </c>
      <c r="C23" s="37">
        <v>20423</v>
      </c>
      <c r="D23" s="37">
        <v>79967</v>
      </c>
      <c r="E23" s="4">
        <v>61.2</v>
      </c>
      <c r="F23" s="4">
        <v>51.2</v>
      </c>
      <c r="G23" s="4">
        <v>16.2</v>
      </c>
      <c r="H23" s="4">
        <v>48.6</v>
      </c>
      <c r="I23" s="4">
        <v>34.5</v>
      </c>
      <c r="J23" s="4">
        <v>59.8</v>
      </c>
    </row>
    <row r="24" spans="1:10" x14ac:dyDescent="0.35">
      <c r="A24" s="44" t="s">
        <v>266</v>
      </c>
      <c r="B24" s="37">
        <v>90515</v>
      </c>
      <c r="C24" s="37">
        <v>32130</v>
      </c>
      <c r="D24" s="37">
        <v>130481</v>
      </c>
      <c r="E24" s="4">
        <v>48.5</v>
      </c>
      <c r="F24" s="4">
        <v>35.799999999999997</v>
      </c>
      <c r="G24" s="4">
        <v>26.2</v>
      </c>
      <c r="H24" s="4">
        <v>51.4</v>
      </c>
      <c r="I24" s="4">
        <v>49.3</v>
      </c>
      <c r="J24" s="4">
        <v>66.7</v>
      </c>
    </row>
    <row r="25" spans="1:10" x14ac:dyDescent="0.35">
      <c r="A25" s="44" t="s">
        <v>267</v>
      </c>
      <c r="B25" s="37">
        <v>77427</v>
      </c>
      <c r="C25" s="37">
        <v>24740</v>
      </c>
      <c r="D25" s="37">
        <v>107685</v>
      </c>
      <c r="E25" s="4">
        <v>48.7</v>
      </c>
      <c r="F25" s="4">
        <v>36.9</v>
      </c>
      <c r="G25" s="4">
        <v>24.2</v>
      </c>
      <c r="H25" s="4">
        <v>61</v>
      </c>
      <c r="I25" s="4">
        <v>47.3</v>
      </c>
      <c r="J25" s="4">
        <v>72.900000000000006</v>
      </c>
    </row>
    <row r="26" spans="1:10" ht="5.25" customHeight="1" x14ac:dyDescent="0.35">
      <c r="A26" s="45"/>
      <c r="B26" s="46"/>
      <c r="C26" s="46"/>
      <c r="D26" s="46"/>
      <c r="E26" s="30"/>
      <c r="F26" s="30"/>
      <c r="G26" s="30"/>
      <c r="H26" s="30"/>
      <c r="I26" s="30"/>
      <c r="J26" s="30"/>
    </row>
    <row r="27" spans="1:10" s="8" customFormat="1" x14ac:dyDescent="0.35">
      <c r="A27" s="41" t="s">
        <v>478</v>
      </c>
      <c r="B27" s="47">
        <v>618209</v>
      </c>
      <c r="C27" s="47">
        <v>145257</v>
      </c>
      <c r="D27" s="47">
        <v>537541</v>
      </c>
      <c r="E27" s="43">
        <v>58.7</v>
      </c>
      <c r="F27" s="43">
        <v>47.5</v>
      </c>
      <c r="G27" s="43">
        <v>19</v>
      </c>
      <c r="H27" s="43">
        <v>46.5</v>
      </c>
      <c r="I27" s="43">
        <v>37.700000000000003</v>
      </c>
      <c r="J27" s="43">
        <v>58.9</v>
      </c>
    </row>
    <row r="28" spans="1:10" x14ac:dyDescent="0.35">
      <c r="A28" s="44" t="s">
        <v>268</v>
      </c>
      <c r="B28" s="37">
        <v>137435</v>
      </c>
      <c r="C28" s="37">
        <v>20064</v>
      </c>
      <c r="D28" s="37">
        <v>94105</v>
      </c>
      <c r="E28" s="4">
        <v>62.6</v>
      </c>
      <c r="F28" s="4">
        <v>54.6</v>
      </c>
      <c r="G28" s="4">
        <v>12.7</v>
      </c>
      <c r="H28" s="4">
        <v>36.6</v>
      </c>
      <c r="I28" s="4">
        <v>28.3</v>
      </c>
      <c r="J28" s="4">
        <v>47.9</v>
      </c>
    </row>
    <row r="29" spans="1:10" x14ac:dyDescent="0.35">
      <c r="A29" s="44" t="s">
        <v>269</v>
      </c>
      <c r="B29" s="37">
        <v>107371</v>
      </c>
      <c r="C29" s="37">
        <v>23642</v>
      </c>
      <c r="D29" s="37">
        <v>114266</v>
      </c>
      <c r="E29" s="4">
        <v>53.4</v>
      </c>
      <c r="F29" s="4">
        <v>43.8</v>
      </c>
      <c r="G29" s="4">
        <v>18</v>
      </c>
      <c r="H29" s="4">
        <v>49.7</v>
      </c>
      <c r="I29" s="4">
        <v>41.3</v>
      </c>
      <c r="J29" s="4">
        <v>64</v>
      </c>
    </row>
    <row r="30" spans="1:10" x14ac:dyDescent="0.35">
      <c r="A30" s="44" t="s">
        <v>270</v>
      </c>
      <c r="B30" s="37">
        <v>148452</v>
      </c>
      <c r="C30" s="37">
        <v>40237</v>
      </c>
      <c r="D30" s="37">
        <v>112369</v>
      </c>
      <c r="E30" s="4">
        <v>62.7</v>
      </c>
      <c r="F30" s="4">
        <v>49.3</v>
      </c>
      <c r="G30" s="4">
        <v>21.3</v>
      </c>
      <c r="H30" s="4">
        <v>53.4</v>
      </c>
      <c r="I30" s="4">
        <v>38.6</v>
      </c>
      <c r="J30" s="4">
        <v>63.6</v>
      </c>
    </row>
    <row r="31" spans="1:10" x14ac:dyDescent="0.35">
      <c r="A31" s="44" t="s">
        <v>271</v>
      </c>
      <c r="B31" s="37">
        <v>108823</v>
      </c>
      <c r="C31" s="37">
        <v>24874</v>
      </c>
      <c r="D31" s="37">
        <v>99450</v>
      </c>
      <c r="E31" s="4">
        <v>57.3</v>
      </c>
      <c r="F31" s="4">
        <v>46.7</v>
      </c>
      <c r="G31" s="4">
        <v>18.600000000000001</v>
      </c>
      <c r="H31" s="4">
        <v>47.5</v>
      </c>
      <c r="I31" s="4">
        <v>37</v>
      </c>
      <c r="J31" s="4">
        <v>59.4</v>
      </c>
    </row>
    <row r="32" spans="1:10" x14ac:dyDescent="0.35">
      <c r="A32" s="44" t="s">
        <v>272</v>
      </c>
      <c r="B32" s="37">
        <v>116128</v>
      </c>
      <c r="C32" s="37">
        <v>36440</v>
      </c>
      <c r="D32" s="37">
        <v>117351</v>
      </c>
      <c r="E32" s="4">
        <v>56.5</v>
      </c>
      <c r="F32" s="4">
        <v>43</v>
      </c>
      <c r="G32" s="4">
        <v>23.9</v>
      </c>
      <c r="H32" s="4">
        <v>44.7</v>
      </c>
      <c r="I32" s="4">
        <v>42.9</v>
      </c>
      <c r="J32" s="4">
        <v>58.5</v>
      </c>
    </row>
    <row r="33" spans="1:10" ht="6" customHeight="1" x14ac:dyDescent="0.35">
      <c r="A33" s="45"/>
      <c r="B33" s="46"/>
      <c r="C33" s="46"/>
      <c r="D33" s="46"/>
      <c r="E33" s="30"/>
      <c r="F33" s="30"/>
      <c r="G33" s="30"/>
      <c r="H33" s="30"/>
      <c r="I33" s="30"/>
      <c r="J33" s="30"/>
    </row>
    <row r="34" spans="1:10" s="8" customFormat="1" x14ac:dyDescent="0.35">
      <c r="A34" s="41" t="s">
        <v>479</v>
      </c>
      <c r="B34" s="47">
        <v>1060869</v>
      </c>
      <c r="C34" s="47">
        <v>206736</v>
      </c>
      <c r="D34" s="47">
        <v>791220</v>
      </c>
      <c r="E34" s="43">
        <v>61.6</v>
      </c>
      <c r="F34" s="43">
        <v>51.5</v>
      </c>
      <c r="G34" s="43">
        <v>16.3</v>
      </c>
      <c r="H34" s="43">
        <v>39.799999999999997</v>
      </c>
      <c r="I34" s="43">
        <v>32.9</v>
      </c>
      <c r="J34" s="43">
        <v>51.7</v>
      </c>
    </row>
    <row r="35" spans="1:10" x14ac:dyDescent="0.35">
      <c r="A35" s="44" t="s">
        <v>273</v>
      </c>
      <c r="B35" s="37">
        <v>138131</v>
      </c>
      <c r="C35" s="37">
        <v>26948</v>
      </c>
      <c r="D35" s="37">
        <v>105030</v>
      </c>
      <c r="E35" s="4">
        <v>61.1</v>
      </c>
      <c r="F35" s="4">
        <v>51.1</v>
      </c>
      <c r="G35" s="4">
        <v>16.3</v>
      </c>
      <c r="H35" s="4">
        <v>40.799999999999997</v>
      </c>
      <c r="I35" s="4">
        <v>33.799999999999997</v>
      </c>
      <c r="J35" s="4">
        <v>53.2</v>
      </c>
    </row>
    <row r="36" spans="1:10" x14ac:dyDescent="0.35">
      <c r="A36" s="44" t="s">
        <v>274</v>
      </c>
      <c r="B36" s="37">
        <v>187320</v>
      </c>
      <c r="C36" s="37">
        <v>40944</v>
      </c>
      <c r="D36" s="37">
        <v>153627</v>
      </c>
      <c r="E36" s="4">
        <v>59.8</v>
      </c>
      <c r="F36" s="4">
        <v>49.1</v>
      </c>
      <c r="G36" s="4">
        <v>17.899999999999999</v>
      </c>
      <c r="H36" s="4">
        <v>38.799999999999997</v>
      </c>
      <c r="I36" s="4">
        <v>33.700000000000003</v>
      </c>
      <c r="J36" s="4">
        <v>50.6</v>
      </c>
    </row>
    <row r="37" spans="1:10" x14ac:dyDescent="0.35">
      <c r="A37" s="44" t="s">
        <v>275</v>
      </c>
      <c r="B37" s="37">
        <v>153165</v>
      </c>
      <c r="C37" s="37">
        <v>30149</v>
      </c>
      <c r="D37" s="37">
        <v>109650</v>
      </c>
      <c r="E37" s="4">
        <v>62.6</v>
      </c>
      <c r="F37" s="4">
        <v>52.3</v>
      </c>
      <c r="G37" s="4">
        <v>16.399999999999999</v>
      </c>
      <c r="H37" s="4">
        <v>30.5</v>
      </c>
      <c r="I37" s="4">
        <v>34.200000000000003</v>
      </c>
      <c r="J37" s="4">
        <v>45.3</v>
      </c>
    </row>
    <row r="38" spans="1:10" x14ac:dyDescent="0.35">
      <c r="A38" s="44" t="s">
        <v>276</v>
      </c>
      <c r="B38" s="37">
        <v>129386</v>
      </c>
      <c r="C38" s="37">
        <v>21902</v>
      </c>
      <c r="D38" s="37">
        <v>102424</v>
      </c>
      <c r="E38" s="4">
        <v>59.6</v>
      </c>
      <c r="F38" s="4">
        <v>51</v>
      </c>
      <c r="G38" s="4">
        <v>14.5</v>
      </c>
      <c r="H38" s="4">
        <v>33.5</v>
      </c>
      <c r="I38" s="4">
        <v>34</v>
      </c>
      <c r="J38" s="4">
        <v>48.7</v>
      </c>
    </row>
    <row r="39" spans="1:10" x14ac:dyDescent="0.35">
      <c r="A39" s="44" t="s">
        <v>277</v>
      </c>
      <c r="B39" s="37">
        <v>139789</v>
      </c>
      <c r="C39" s="37">
        <v>24753</v>
      </c>
      <c r="D39" s="37">
        <v>92920</v>
      </c>
      <c r="E39" s="4">
        <v>63.9</v>
      </c>
      <c r="F39" s="4">
        <v>54.3</v>
      </c>
      <c r="G39" s="4">
        <v>15</v>
      </c>
      <c r="H39" s="4">
        <v>49.7</v>
      </c>
      <c r="I39" s="4">
        <v>29.8</v>
      </c>
      <c r="J39" s="4">
        <v>58.5</v>
      </c>
    </row>
    <row r="40" spans="1:10" x14ac:dyDescent="0.35">
      <c r="A40" s="44" t="s">
        <v>278</v>
      </c>
      <c r="B40" s="37">
        <v>113385</v>
      </c>
      <c r="C40" s="37">
        <v>24144</v>
      </c>
      <c r="D40" s="37">
        <v>84276</v>
      </c>
      <c r="E40" s="4">
        <v>62</v>
      </c>
      <c r="F40" s="4">
        <v>51.1</v>
      </c>
      <c r="G40" s="4">
        <v>17.600000000000001</v>
      </c>
      <c r="H40" s="4">
        <v>48.3</v>
      </c>
      <c r="I40" s="4">
        <v>33.799999999999997</v>
      </c>
      <c r="J40" s="4">
        <v>58.5</v>
      </c>
    </row>
    <row r="41" spans="1:10" x14ac:dyDescent="0.35">
      <c r="A41" s="44" t="s">
        <v>279</v>
      </c>
      <c r="B41" s="37">
        <v>199693</v>
      </c>
      <c r="C41" s="37">
        <v>37896</v>
      </c>
      <c r="D41" s="37">
        <v>143294</v>
      </c>
      <c r="E41" s="4">
        <v>62.4</v>
      </c>
      <c r="F41" s="4">
        <v>52.4</v>
      </c>
      <c r="G41" s="4">
        <v>16</v>
      </c>
      <c r="H41" s="4">
        <v>39.5</v>
      </c>
      <c r="I41" s="4">
        <v>31.2</v>
      </c>
      <c r="J41" s="4">
        <v>50.4</v>
      </c>
    </row>
    <row r="42" spans="1:10" ht="5.25" customHeigh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</row>
  </sheetData>
  <pageMargins left="0.7" right="0.7" top="0.75" bottom="0.75" header="0.3" footer="0.3"/>
  <pageSetup scale="7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6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51" style="1" customWidth="1"/>
    <col min="2" max="5" width="12.1796875" style="1" customWidth="1"/>
    <col min="6" max="6" width="11.54296875" style="1" bestFit="1" customWidth="1"/>
    <col min="7" max="7" width="12.1796875" style="1" customWidth="1"/>
    <col min="8" max="16384" width="9.1796875" style="1"/>
  </cols>
  <sheetData>
    <row r="1" spans="1:7" s="238" customFormat="1" x14ac:dyDescent="0.35">
      <c r="A1" s="238" t="s">
        <v>611</v>
      </c>
    </row>
    <row r="2" spans="1:7" x14ac:dyDescent="0.35">
      <c r="A2" s="251"/>
      <c r="B2" s="251" t="s">
        <v>524</v>
      </c>
      <c r="C2" s="251"/>
      <c r="D2" s="251"/>
      <c r="E2" s="251" t="s">
        <v>251</v>
      </c>
      <c r="F2" s="251" t="s">
        <v>252</v>
      </c>
      <c r="G2" s="251" t="s">
        <v>253</v>
      </c>
    </row>
    <row r="3" spans="1:7" x14ac:dyDescent="0.35">
      <c r="A3" s="251"/>
      <c r="B3" s="3" t="s">
        <v>9</v>
      </c>
      <c r="C3" s="3" t="s">
        <v>46</v>
      </c>
      <c r="D3" s="3" t="s">
        <v>47</v>
      </c>
      <c r="E3" s="251"/>
      <c r="F3" s="251"/>
      <c r="G3" s="251"/>
    </row>
    <row r="4" spans="1:7" x14ac:dyDescent="0.35">
      <c r="A4" s="4" t="s">
        <v>391</v>
      </c>
      <c r="B4" s="37">
        <v>726895</v>
      </c>
      <c r="C4" s="37">
        <v>414114</v>
      </c>
      <c r="D4" s="37">
        <v>312782</v>
      </c>
      <c r="E4" s="37">
        <v>158403</v>
      </c>
      <c r="F4" s="37">
        <v>343159</v>
      </c>
      <c r="G4" s="37">
        <v>225333</v>
      </c>
    </row>
    <row r="5" spans="1:7" x14ac:dyDescent="0.35">
      <c r="A5" s="38" t="s">
        <v>22</v>
      </c>
      <c r="B5" s="37">
        <v>45262</v>
      </c>
      <c r="C5" s="37">
        <v>19281</v>
      </c>
      <c r="D5" s="37">
        <v>25981</v>
      </c>
      <c r="E5" s="37">
        <v>8368</v>
      </c>
      <c r="F5" s="37">
        <v>24660</v>
      </c>
      <c r="G5" s="37">
        <v>12234</v>
      </c>
    </row>
    <row r="6" spans="1:7" x14ac:dyDescent="0.35">
      <c r="A6" s="4" t="s">
        <v>23</v>
      </c>
      <c r="B6" s="37">
        <v>4976</v>
      </c>
      <c r="C6" s="37">
        <v>3837</v>
      </c>
      <c r="D6" s="37">
        <v>1139</v>
      </c>
      <c r="E6" s="37">
        <v>1409</v>
      </c>
      <c r="F6" s="37">
        <v>2988</v>
      </c>
      <c r="G6" s="37">
        <v>578</v>
      </c>
    </row>
    <row r="7" spans="1:7" x14ac:dyDescent="0.35">
      <c r="A7" s="4" t="s">
        <v>25</v>
      </c>
      <c r="B7" s="37">
        <v>56010</v>
      </c>
      <c r="C7" s="37">
        <v>31647</v>
      </c>
      <c r="D7" s="37">
        <v>24363</v>
      </c>
      <c r="E7" s="37">
        <v>11755</v>
      </c>
      <c r="F7" s="37">
        <v>31809</v>
      </c>
      <c r="G7" s="37">
        <v>12445</v>
      </c>
    </row>
    <row r="8" spans="1:7" x14ac:dyDescent="0.35">
      <c r="A8" s="4" t="s">
        <v>295</v>
      </c>
      <c r="B8" s="37">
        <v>2405</v>
      </c>
      <c r="C8" s="37">
        <v>1457</v>
      </c>
      <c r="D8" s="37">
        <v>948</v>
      </c>
      <c r="E8" s="37">
        <v>913</v>
      </c>
      <c r="F8" s="37">
        <v>975</v>
      </c>
      <c r="G8" s="37">
        <v>518</v>
      </c>
    </row>
    <row r="9" spans="1:7" x14ac:dyDescent="0.35">
      <c r="A9" s="4" t="s">
        <v>296</v>
      </c>
      <c r="B9" s="37">
        <v>827</v>
      </c>
      <c r="C9" s="37">
        <v>249</v>
      </c>
      <c r="D9" s="37">
        <v>579</v>
      </c>
      <c r="E9" s="37">
        <v>188</v>
      </c>
      <c r="F9" s="37">
        <v>326</v>
      </c>
      <c r="G9" s="37">
        <v>313</v>
      </c>
    </row>
    <row r="10" spans="1:7" x14ac:dyDescent="0.35">
      <c r="A10" s="4" t="s">
        <v>297</v>
      </c>
      <c r="B10" s="37">
        <v>100410</v>
      </c>
      <c r="C10" s="37">
        <v>88590</v>
      </c>
      <c r="D10" s="37">
        <v>11820</v>
      </c>
      <c r="E10" s="37">
        <v>16845</v>
      </c>
      <c r="F10" s="37">
        <v>54190</v>
      </c>
      <c r="G10" s="37">
        <v>29375</v>
      </c>
    </row>
    <row r="11" spans="1:7" x14ac:dyDescent="0.35">
      <c r="A11" s="4" t="s">
        <v>310</v>
      </c>
      <c r="B11" s="37">
        <v>163376</v>
      </c>
      <c r="C11" s="37">
        <v>70741</v>
      </c>
      <c r="D11" s="37">
        <v>92635</v>
      </c>
      <c r="E11" s="37">
        <v>47545</v>
      </c>
      <c r="F11" s="37">
        <v>68447</v>
      </c>
      <c r="G11" s="37">
        <v>47384</v>
      </c>
    </row>
    <row r="12" spans="1:7" x14ac:dyDescent="0.35">
      <c r="A12" s="4" t="s">
        <v>30</v>
      </c>
      <c r="B12" s="37">
        <v>56004</v>
      </c>
      <c r="C12" s="37">
        <v>53490</v>
      </c>
      <c r="D12" s="37">
        <v>2515</v>
      </c>
      <c r="E12" s="37">
        <v>12777</v>
      </c>
      <c r="F12" s="37">
        <v>27244</v>
      </c>
      <c r="G12" s="37">
        <v>15983</v>
      </c>
    </row>
    <row r="13" spans="1:7" x14ac:dyDescent="0.35">
      <c r="A13" s="4" t="s">
        <v>298</v>
      </c>
      <c r="B13" s="37">
        <v>36923</v>
      </c>
      <c r="C13" s="37">
        <v>20698</v>
      </c>
      <c r="D13" s="37">
        <v>16225</v>
      </c>
      <c r="E13" s="37">
        <v>11693</v>
      </c>
      <c r="F13" s="37">
        <v>14756</v>
      </c>
      <c r="G13" s="37">
        <v>10474</v>
      </c>
    </row>
    <row r="14" spans="1:7" x14ac:dyDescent="0.35">
      <c r="A14" s="4" t="s">
        <v>299</v>
      </c>
      <c r="B14" s="37">
        <v>7489</v>
      </c>
      <c r="C14" s="37">
        <v>5434</v>
      </c>
      <c r="D14" s="37">
        <v>2054</v>
      </c>
      <c r="E14" s="37">
        <v>1493</v>
      </c>
      <c r="F14" s="37">
        <v>3057</v>
      </c>
      <c r="G14" s="37">
        <v>2938</v>
      </c>
    </row>
    <row r="15" spans="1:7" x14ac:dyDescent="0.35">
      <c r="A15" s="4" t="s">
        <v>392</v>
      </c>
      <c r="B15" s="37">
        <v>16288</v>
      </c>
      <c r="C15" s="37">
        <v>8558</v>
      </c>
      <c r="D15" s="37">
        <v>7731</v>
      </c>
      <c r="E15" s="37">
        <v>3085</v>
      </c>
      <c r="F15" s="37">
        <v>7910</v>
      </c>
      <c r="G15" s="37">
        <v>5293</v>
      </c>
    </row>
    <row r="16" spans="1:7" x14ac:dyDescent="0.35">
      <c r="A16" s="4" t="s">
        <v>301</v>
      </c>
      <c r="B16" s="37">
        <v>3011</v>
      </c>
      <c r="C16" s="37">
        <v>2147</v>
      </c>
      <c r="D16" s="37">
        <v>864</v>
      </c>
      <c r="E16" s="37">
        <v>1081</v>
      </c>
      <c r="F16" s="37">
        <v>909</v>
      </c>
      <c r="G16" s="37">
        <v>1021</v>
      </c>
    </row>
    <row r="17" spans="1:7" x14ac:dyDescent="0.35">
      <c r="A17" s="4" t="s">
        <v>390</v>
      </c>
      <c r="B17" s="37">
        <v>15251</v>
      </c>
      <c r="C17" s="37">
        <v>9602</v>
      </c>
      <c r="D17" s="37">
        <v>5649</v>
      </c>
      <c r="E17" s="37">
        <v>2369</v>
      </c>
      <c r="F17" s="37">
        <v>6336</v>
      </c>
      <c r="G17" s="37">
        <v>6545</v>
      </c>
    </row>
    <row r="18" spans="1:7" x14ac:dyDescent="0.35">
      <c r="A18" s="4" t="s">
        <v>302</v>
      </c>
      <c r="B18" s="37">
        <v>26756</v>
      </c>
      <c r="C18" s="37">
        <v>17225</v>
      </c>
      <c r="D18" s="37">
        <v>9531</v>
      </c>
      <c r="E18" s="37">
        <v>6148</v>
      </c>
      <c r="F18" s="37">
        <v>13240</v>
      </c>
      <c r="G18" s="37">
        <v>7368</v>
      </c>
    </row>
    <row r="19" spans="1:7" x14ac:dyDescent="0.35">
      <c r="A19" s="4" t="s">
        <v>303</v>
      </c>
      <c r="B19" s="37">
        <v>25024</v>
      </c>
      <c r="C19" s="37">
        <v>16051</v>
      </c>
      <c r="D19" s="37">
        <v>8973</v>
      </c>
      <c r="E19" s="37">
        <v>3139</v>
      </c>
      <c r="F19" s="37">
        <v>10155</v>
      </c>
      <c r="G19" s="37">
        <v>11730</v>
      </c>
    </row>
    <row r="20" spans="1:7" x14ac:dyDescent="0.35">
      <c r="A20" s="4" t="s">
        <v>304</v>
      </c>
      <c r="B20" s="37">
        <v>20566</v>
      </c>
      <c r="C20" s="37">
        <v>8947</v>
      </c>
      <c r="D20" s="37">
        <v>11619</v>
      </c>
      <c r="E20" s="37">
        <v>3169</v>
      </c>
      <c r="F20" s="37">
        <v>10466</v>
      </c>
      <c r="G20" s="37">
        <v>6931</v>
      </c>
    </row>
    <row r="21" spans="1:7" x14ac:dyDescent="0.35">
      <c r="A21" s="4" t="s">
        <v>305</v>
      </c>
      <c r="B21" s="37">
        <v>14543</v>
      </c>
      <c r="C21" s="37">
        <v>6764</v>
      </c>
      <c r="D21" s="37">
        <v>7778</v>
      </c>
      <c r="E21" s="37">
        <v>2681</v>
      </c>
      <c r="F21" s="37">
        <v>6225</v>
      </c>
      <c r="G21" s="37">
        <v>5637</v>
      </c>
    </row>
    <row r="22" spans="1:7" x14ac:dyDescent="0.35">
      <c r="A22" s="4" t="s">
        <v>309</v>
      </c>
      <c r="B22" s="37">
        <v>5633</v>
      </c>
      <c r="C22" s="37">
        <v>4192</v>
      </c>
      <c r="D22" s="37">
        <v>1441</v>
      </c>
      <c r="E22" s="37">
        <v>1260</v>
      </c>
      <c r="F22" s="37">
        <v>2609</v>
      </c>
      <c r="G22" s="37">
        <v>1764</v>
      </c>
    </row>
    <row r="23" spans="1:7" x14ac:dyDescent="0.35">
      <c r="A23" s="4" t="s">
        <v>308</v>
      </c>
      <c r="B23" s="37">
        <v>39439</v>
      </c>
      <c r="C23" s="37">
        <v>16648</v>
      </c>
      <c r="D23" s="37">
        <v>22791</v>
      </c>
      <c r="E23" s="37">
        <v>9300</v>
      </c>
      <c r="F23" s="37">
        <v>19295</v>
      </c>
      <c r="G23" s="37">
        <v>10844</v>
      </c>
    </row>
    <row r="24" spans="1:7" x14ac:dyDescent="0.35">
      <c r="A24" s="4" t="s">
        <v>307</v>
      </c>
      <c r="B24" s="37">
        <v>84690</v>
      </c>
      <c r="C24" s="37">
        <v>27054</v>
      </c>
      <c r="D24" s="37">
        <v>57636</v>
      </c>
      <c r="E24" s="37">
        <v>12979</v>
      </c>
      <c r="F24" s="37">
        <v>36717</v>
      </c>
      <c r="G24" s="37">
        <v>34993</v>
      </c>
    </row>
    <row r="25" spans="1:7" x14ac:dyDescent="0.35">
      <c r="A25" s="4" t="s">
        <v>306</v>
      </c>
      <c r="B25" s="37">
        <v>2013</v>
      </c>
      <c r="C25" s="37">
        <v>1502</v>
      </c>
      <c r="D25" s="37">
        <v>512</v>
      </c>
      <c r="E25" s="37">
        <v>204</v>
      </c>
      <c r="F25" s="37">
        <v>844</v>
      </c>
      <c r="G25" s="37">
        <v>965</v>
      </c>
    </row>
    <row r="26" spans="1:7" ht="8.25" customHeight="1" x14ac:dyDescent="0.35">
      <c r="A26" s="11"/>
      <c r="B26" s="11"/>
      <c r="C26" s="11"/>
      <c r="D26" s="11"/>
      <c r="E26" s="11"/>
      <c r="F26" s="11"/>
      <c r="G26" s="11"/>
    </row>
  </sheetData>
  <mergeCells count="5">
    <mergeCell ref="B2:D2"/>
    <mergeCell ref="A2:A3"/>
    <mergeCell ref="E2:E3"/>
    <mergeCell ref="F2:F3"/>
    <mergeCell ref="G2:G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6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4.453125" style="1" customWidth="1"/>
    <col min="2" max="4" width="7.54296875" style="1" customWidth="1"/>
    <col min="5" max="5" width="9.54296875" style="1" customWidth="1"/>
    <col min="6" max="6" width="8.54296875" style="1" bestFit="1" customWidth="1"/>
    <col min="7" max="7" width="10.54296875" style="1" bestFit="1" customWidth="1"/>
    <col min="8" max="8" width="8.1796875" style="1" customWidth="1"/>
    <col min="9" max="9" width="11.453125" style="1" bestFit="1" customWidth="1"/>
    <col min="10" max="10" width="8.81640625" style="1" bestFit="1" customWidth="1"/>
    <col min="11" max="11" width="9.1796875" style="1" bestFit="1" customWidth="1"/>
    <col min="12" max="12" width="9" style="1" bestFit="1" customWidth="1"/>
    <col min="13" max="16384" width="9.1796875" style="1"/>
  </cols>
  <sheetData>
    <row r="1" spans="1:12" s="238" customFormat="1" x14ac:dyDescent="0.35">
      <c r="A1" s="238" t="s">
        <v>612</v>
      </c>
    </row>
    <row r="2" spans="1:12" x14ac:dyDescent="0.35">
      <c r="A2" s="394"/>
      <c r="B2" s="393" t="s">
        <v>525</v>
      </c>
      <c r="C2" s="393"/>
      <c r="D2" s="393"/>
      <c r="E2" s="391" t="s">
        <v>254</v>
      </c>
      <c r="F2" s="391" t="s">
        <v>255</v>
      </c>
      <c r="G2" s="391" t="s">
        <v>256</v>
      </c>
      <c r="H2" s="391" t="s">
        <v>257</v>
      </c>
      <c r="I2" s="391" t="s">
        <v>258</v>
      </c>
      <c r="J2" s="391" t="s">
        <v>259</v>
      </c>
      <c r="K2" s="391" t="s">
        <v>260</v>
      </c>
      <c r="L2" s="391" t="s">
        <v>261</v>
      </c>
    </row>
    <row r="3" spans="1:12" ht="45.75" customHeight="1" x14ac:dyDescent="0.35">
      <c r="A3" s="394"/>
      <c r="B3" s="34" t="s">
        <v>9</v>
      </c>
      <c r="C3" s="34" t="s">
        <v>46</v>
      </c>
      <c r="D3" s="34" t="s">
        <v>47</v>
      </c>
      <c r="E3" s="392"/>
      <c r="F3" s="392"/>
      <c r="G3" s="392"/>
      <c r="H3" s="392"/>
      <c r="I3" s="392"/>
      <c r="J3" s="392"/>
      <c r="K3" s="392"/>
      <c r="L3" s="392"/>
    </row>
    <row r="4" spans="1:12" x14ac:dyDescent="0.35">
      <c r="A4" s="35" t="s">
        <v>391</v>
      </c>
      <c r="B4" s="29">
        <v>812614</v>
      </c>
      <c r="C4" s="29">
        <v>447784</v>
      </c>
      <c r="D4" s="29">
        <v>364829</v>
      </c>
      <c r="E4" s="29">
        <v>89143</v>
      </c>
      <c r="F4" s="29">
        <v>107818</v>
      </c>
      <c r="G4" s="29">
        <v>78447</v>
      </c>
      <c r="H4" s="29">
        <v>104015</v>
      </c>
      <c r="I4" s="29">
        <v>93398</v>
      </c>
      <c r="J4" s="29">
        <v>98587</v>
      </c>
      <c r="K4" s="29">
        <v>89788</v>
      </c>
      <c r="L4" s="29">
        <v>151416</v>
      </c>
    </row>
    <row r="5" spans="1:12" x14ac:dyDescent="0.35">
      <c r="A5" s="35" t="s">
        <v>22</v>
      </c>
      <c r="B5" s="29">
        <v>429951</v>
      </c>
      <c r="C5" s="29">
        <v>203493</v>
      </c>
      <c r="D5" s="29">
        <v>226457</v>
      </c>
      <c r="E5" s="29">
        <v>57218</v>
      </c>
      <c r="F5" s="29">
        <v>73302</v>
      </c>
      <c r="G5" s="29">
        <v>46395</v>
      </c>
      <c r="H5" s="29">
        <v>39944</v>
      </c>
      <c r="I5" s="29">
        <v>67198</v>
      </c>
      <c r="J5" s="29">
        <v>47761</v>
      </c>
      <c r="K5" s="29">
        <v>37532</v>
      </c>
      <c r="L5" s="29">
        <v>60601</v>
      </c>
    </row>
    <row r="6" spans="1:12" x14ac:dyDescent="0.35">
      <c r="A6" s="35" t="s">
        <v>23</v>
      </c>
      <c r="B6" s="29">
        <v>9880</v>
      </c>
      <c r="C6" s="29">
        <v>9763</v>
      </c>
      <c r="D6" s="29">
        <v>117</v>
      </c>
      <c r="E6" s="29">
        <v>0</v>
      </c>
      <c r="F6" s="29">
        <v>0</v>
      </c>
      <c r="G6" s="29">
        <v>951</v>
      </c>
      <c r="H6" s="29">
        <v>1063</v>
      </c>
      <c r="I6" s="29">
        <v>387</v>
      </c>
      <c r="J6" s="29">
        <v>1675</v>
      </c>
      <c r="K6" s="29">
        <v>2600</v>
      </c>
      <c r="L6" s="29">
        <v>3204</v>
      </c>
    </row>
    <row r="7" spans="1:12" x14ac:dyDescent="0.35">
      <c r="A7" s="35" t="s">
        <v>25</v>
      </c>
      <c r="B7" s="29">
        <v>45047</v>
      </c>
      <c r="C7" s="29">
        <v>24869</v>
      </c>
      <c r="D7" s="29">
        <v>20178</v>
      </c>
      <c r="E7" s="29">
        <v>2740</v>
      </c>
      <c r="F7" s="29">
        <v>5059</v>
      </c>
      <c r="G7" s="29">
        <v>3748</v>
      </c>
      <c r="H7" s="29">
        <v>6555</v>
      </c>
      <c r="I7" s="29">
        <v>8046</v>
      </c>
      <c r="J7" s="29">
        <v>6094</v>
      </c>
      <c r="K7" s="29">
        <v>2958</v>
      </c>
      <c r="L7" s="29">
        <v>9846</v>
      </c>
    </row>
    <row r="8" spans="1:12" x14ac:dyDescent="0.35">
      <c r="A8" s="35" t="s">
        <v>483</v>
      </c>
      <c r="B8" s="29">
        <v>640</v>
      </c>
      <c r="C8" s="29">
        <v>307</v>
      </c>
      <c r="D8" s="29">
        <v>332</v>
      </c>
      <c r="E8" s="29">
        <v>0</v>
      </c>
      <c r="F8" s="29">
        <v>332</v>
      </c>
      <c r="G8" s="29">
        <v>0</v>
      </c>
      <c r="H8" s="29">
        <v>307</v>
      </c>
      <c r="I8" s="29">
        <v>0</v>
      </c>
      <c r="J8" s="29">
        <v>0</v>
      </c>
      <c r="K8" s="29">
        <v>0</v>
      </c>
      <c r="L8" s="29">
        <v>0</v>
      </c>
    </row>
    <row r="9" spans="1:12" x14ac:dyDescent="0.35">
      <c r="A9" s="35" t="s">
        <v>296</v>
      </c>
      <c r="B9" s="29">
        <v>183</v>
      </c>
      <c r="C9" s="29">
        <v>183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51</v>
      </c>
      <c r="K9" s="29">
        <v>0</v>
      </c>
      <c r="L9" s="29">
        <v>131</v>
      </c>
    </row>
    <row r="10" spans="1:12" x14ac:dyDescent="0.35">
      <c r="A10" s="35" t="s">
        <v>297</v>
      </c>
      <c r="B10" s="29">
        <v>71992</v>
      </c>
      <c r="C10" s="29">
        <v>59180</v>
      </c>
      <c r="D10" s="29">
        <v>12812</v>
      </c>
      <c r="E10" s="29">
        <v>6373</v>
      </c>
      <c r="F10" s="29">
        <v>5022</v>
      </c>
      <c r="G10" s="29">
        <v>5095</v>
      </c>
      <c r="H10" s="29">
        <v>11452</v>
      </c>
      <c r="I10" s="29">
        <v>1274</v>
      </c>
      <c r="J10" s="29">
        <v>9675</v>
      </c>
      <c r="K10" s="29">
        <v>9206</v>
      </c>
      <c r="L10" s="29">
        <v>23896</v>
      </c>
    </row>
    <row r="11" spans="1:12" x14ac:dyDescent="0.35">
      <c r="A11" s="35" t="s">
        <v>310</v>
      </c>
      <c r="B11" s="29">
        <v>72558</v>
      </c>
      <c r="C11" s="29">
        <v>35518</v>
      </c>
      <c r="D11" s="29">
        <v>37040</v>
      </c>
      <c r="E11" s="29">
        <v>8796</v>
      </c>
      <c r="F11" s="29">
        <v>5477</v>
      </c>
      <c r="G11" s="29">
        <v>4982</v>
      </c>
      <c r="H11" s="29">
        <v>15411</v>
      </c>
      <c r="I11" s="29">
        <v>2937</v>
      </c>
      <c r="J11" s="29">
        <v>10751</v>
      </c>
      <c r="K11" s="29">
        <v>10228</v>
      </c>
      <c r="L11" s="29">
        <v>13976</v>
      </c>
    </row>
    <row r="12" spans="1:12" x14ac:dyDescent="0.35">
      <c r="A12" s="35" t="s">
        <v>30</v>
      </c>
      <c r="B12" s="29">
        <v>34743</v>
      </c>
      <c r="C12" s="29">
        <v>34692</v>
      </c>
      <c r="D12" s="29">
        <v>51</v>
      </c>
      <c r="E12" s="29">
        <v>3555</v>
      </c>
      <c r="F12" s="29">
        <v>4810</v>
      </c>
      <c r="G12" s="29">
        <v>477</v>
      </c>
      <c r="H12" s="29">
        <v>5525</v>
      </c>
      <c r="I12" s="29">
        <v>471</v>
      </c>
      <c r="J12" s="29">
        <v>6824</v>
      </c>
      <c r="K12" s="29">
        <v>5372</v>
      </c>
      <c r="L12" s="29">
        <v>7710</v>
      </c>
    </row>
    <row r="13" spans="1:12" x14ac:dyDescent="0.35">
      <c r="A13" s="35" t="s">
        <v>298</v>
      </c>
      <c r="B13" s="29">
        <v>20512</v>
      </c>
      <c r="C13" s="29">
        <v>11296</v>
      </c>
      <c r="D13" s="29">
        <v>9216</v>
      </c>
      <c r="E13" s="29">
        <v>1074</v>
      </c>
      <c r="F13" s="29">
        <v>2417</v>
      </c>
      <c r="G13" s="29">
        <v>1421</v>
      </c>
      <c r="H13" s="29">
        <v>6163</v>
      </c>
      <c r="I13" s="29">
        <v>516</v>
      </c>
      <c r="J13" s="29">
        <v>1339</v>
      </c>
      <c r="K13" s="29">
        <v>3369</v>
      </c>
      <c r="L13" s="29">
        <v>4214</v>
      </c>
    </row>
    <row r="14" spans="1:12" x14ac:dyDescent="0.35">
      <c r="A14" s="35" t="s">
        <v>299</v>
      </c>
      <c r="B14" s="29">
        <v>556</v>
      </c>
      <c r="C14" s="29">
        <v>259</v>
      </c>
      <c r="D14" s="29">
        <v>297</v>
      </c>
      <c r="E14" s="29">
        <v>0</v>
      </c>
      <c r="F14" s="29">
        <v>0</v>
      </c>
      <c r="G14" s="29">
        <v>0</v>
      </c>
      <c r="H14" s="29">
        <v>340</v>
      </c>
      <c r="I14" s="29">
        <v>0</v>
      </c>
      <c r="J14" s="29">
        <v>41</v>
      </c>
      <c r="K14" s="29">
        <v>176</v>
      </c>
      <c r="L14" s="29">
        <v>0</v>
      </c>
    </row>
    <row r="15" spans="1:12" ht="19.75" customHeight="1" x14ac:dyDescent="0.35">
      <c r="A15" s="35" t="s">
        <v>392</v>
      </c>
      <c r="B15" s="29">
        <v>6592</v>
      </c>
      <c r="C15" s="29">
        <v>3443</v>
      </c>
      <c r="D15" s="29">
        <v>3149</v>
      </c>
      <c r="E15" s="29">
        <v>186</v>
      </c>
      <c r="F15" s="29">
        <v>778</v>
      </c>
      <c r="G15" s="29">
        <v>130</v>
      </c>
      <c r="H15" s="29">
        <v>725</v>
      </c>
      <c r="I15" s="29">
        <v>238</v>
      </c>
      <c r="J15" s="29">
        <v>2263</v>
      </c>
      <c r="K15" s="29">
        <v>176</v>
      </c>
      <c r="L15" s="29">
        <v>2097</v>
      </c>
    </row>
    <row r="16" spans="1:12" ht="19.75" customHeight="1" x14ac:dyDescent="0.35">
      <c r="A16" s="35" t="s">
        <v>301</v>
      </c>
      <c r="B16" s="29">
        <v>200</v>
      </c>
      <c r="C16" s="29">
        <v>200</v>
      </c>
      <c r="D16" s="29">
        <v>0</v>
      </c>
      <c r="E16" s="29">
        <v>0</v>
      </c>
      <c r="F16" s="29">
        <v>0</v>
      </c>
      <c r="G16" s="29">
        <v>138</v>
      </c>
      <c r="H16" s="29">
        <v>0</v>
      </c>
      <c r="I16" s="29">
        <v>0</v>
      </c>
      <c r="J16" s="29">
        <v>62</v>
      </c>
      <c r="K16" s="29">
        <v>0</v>
      </c>
      <c r="L16" s="29">
        <v>0</v>
      </c>
    </row>
    <row r="17" spans="1:12" ht="19.75" customHeight="1" x14ac:dyDescent="0.35">
      <c r="A17" s="35" t="s">
        <v>390</v>
      </c>
      <c r="B17" s="29">
        <v>2605</v>
      </c>
      <c r="C17" s="29">
        <v>1462</v>
      </c>
      <c r="D17" s="29">
        <v>1143</v>
      </c>
      <c r="E17" s="29">
        <v>207</v>
      </c>
      <c r="F17" s="29">
        <v>395</v>
      </c>
      <c r="G17" s="29">
        <v>0</v>
      </c>
      <c r="H17" s="29">
        <v>445</v>
      </c>
      <c r="I17" s="29">
        <v>0</v>
      </c>
      <c r="J17" s="29">
        <v>321</v>
      </c>
      <c r="K17" s="29">
        <v>0</v>
      </c>
      <c r="L17" s="29">
        <v>1236</v>
      </c>
    </row>
    <row r="18" spans="1:12" x14ac:dyDescent="0.35">
      <c r="A18" s="35" t="s">
        <v>302</v>
      </c>
      <c r="B18" s="29">
        <v>15407</v>
      </c>
      <c r="C18" s="29">
        <v>10595</v>
      </c>
      <c r="D18" s="29">
        <v>4812</v>
      </c>
      <c r="E18" s="29">
        <v>982</v>
      </c>
      <c r="F18" s="29">
        <v>2393</v>
      </c>
      <c r="G18" s="29">
        <v>1429</v>
      </c>
      <c r="H18" s="29">
        <v>2289</v>
      </c>
      <c r="I18" s="29">
        <v>78</v>
      </c>
      <c r="J18" s="29">
        <v>1234</v>
      </c>
      <c r="K18" s="29">
        <v>1684</v>
      </c>
      <c r="L18" s="29">
        <v>5318</v>
      </c>
    </row>
    <row r="19" spans="1:12" x14ac:dyDescent="0.35">
      <c r="A19" s="35" t="s">
        <v>303</v>
      </c>
      <c r="B19" s="29">
        <v>6087</v>
      </c>
      <c r="C19" s="29">
        <v>3604</v>
      </c>
      <c r="D19" s="29">
        <v>2483</v>
      </c>
      <c r="E19" s="29">
        <v>1146</v>
      </c>
      <c r="F19" s="29">
        <v>17</v>
      </c>
      <c r="G19" s="29">
        <v>0</v>
      </c>
      <c r="H19" s="29">
        <v>815</v>
      </c>
      <c r="I19" s="29">
        <v>161</v>
      </c>
      <c r="J19" s="29">
        <v>1022</v>
      </c>
      <c r="K19" s="29">
        <v>1398</v>
      </c>
      <c r="L19" s="29">
        <v>1527</v>
      </c>
    </row>
    <row r="20" spans="1:12" x14ac:dyDescent="0.35">
      <c r="A20" s="35" t="s">
        <v>304</v>
      </c>
      <c r="B20" s="29">
        <v>41319</v>
      </c>
      <c r="C20" s="29">
        <v>19490</v>
      </c>
      <c r="D20" s="29">
        <v>21829</v>
      </c>
      <c r="E20" s="29">
        <v>2793</v>
      </c>
      <c r="F20" s="29">
        <v>4333</v>
      </c>
      <c r="G20" s="29">
        <v>8125</v>
      </c>
      <c r="H20" s="29">
        <v>4611</v>
      </c>
      <c r="I20" s="29">
        <v>7361</v>
      </c>
      <c r="J20" s="29">
        <v>2180</v>
      </c>
      <c r="K20" s="29">
        <v>6984</v>
      </c>
      <c r="L20" s="29">
        <v>4933</v>
      </c>
    </row>
    <row r="21" spans="1:12" x14ac:dyDescent="0.35">
      <c r="A21" s="35" t="s">
        <v>305</v>
      </c>
      <c r="B21" s="29">
        <v>8347</v>
      </c>
      <c r="C21" s="29">
        <v>3998</v>
      </c>
      <c r="D21" s="29">
        <v>4349</v>
      </c>
      <c r="E21" s="29">
        <v>374</v>
      </c>
      <c r="F21" s="29">
        <v>350</v>
      </c>
      <c r="G21" s="29">
        <v>1263</v>
      </c>
      <c r="H21" s="29">
        <v>1730</v>
      </c>
      <c r="I21" s="29">
        <v>1453</v>
      </c>
      <c r="J21" s="29">
        <v>307</v>
      </c>
      <c r="K21" s="29">
        <v>2174</v>
      </c>
      <c r="L21" s="29">
        <v>696</v>
      </c>
    </row>
    <row r="22" spans="1:12" x14ac:dyDescent="0.35">
      <c r="A22" s="35" t="s">
        <v>309</v>
      </c>
      <c r="B22" s="29">
        <v>1719</v>
      </c>
      <c r="C22" s="29">
        <v>1256</v>
      </c>
      <c r="D22" s="29">
        <v>464</v>
      </c>
      <c r="E22" s="29">
        <v>0</v>
      </c>
      <c r="F22" s="29">
        <v>0</v>
      </c>
      <c r="G22" s="29">
        <v>0</v>
      </c>
      <c r="H22" s="29">
        <v>967</v>
      </c>
      <c r="I22" s="29">
        <v>0</v>
      </c>
      <c r="J22" s="29">
        <v>39</v>
      </c>
      <c r="K22" s="29">
        <v>289</v>
      </c>
      <c r="L22" s="29">
        <v>424</v>
      </c>
    </row>
    <row r="23" spans="1:12" x14ac:dyDescent="0.35">
      <c r="A23" s="35" t="s">
        <v>308</v>
      </c>
      <c r="B23" s="29">
        <v>15402</v>
      </c>
      <c r="C23" s="29">
        <v>9813</v>
      </c>
      <c r="D23" s="29">
        <v>5590</v>
      </c>
      <c r="E23" s="29">
        <v>1425</v>
      </c>
      <c r="F23" s="29">
        <v>2419</v>
      </c>
      <c r="G23" s="29">
        <v>866</v>
      </c>
      <c r="H23" s="29">
        <v>1393</v>
      </c>
      <c r="I23" s="29">
        <v>700</v>
      </c>
      <c r="J23" s="29">
        <v>2251</v>
      </c>
      <c r="K23" s="29">
        <v>2710</v>
      </c>
      <c r="L23" s="29">
        <v>3638</v>
      </c>
    </row>
    <row r="24" spans="1:12" x14ac:dyDescent="0.35">
      <c r="A24" s="35" t="s">
        <v>307</v>
      </c>
      <c r="B24" s="29">
        <v>27712</v>
      </c>
      <c r="C24" s="29">
        <v>13763</v>
      </c>
      <c r="D24" s="29">
        <v>13949</v>
      </c>
      <c r="E24" s="29">
        <v>2125</v>
      </c>
      <c r="F24" s="29">
        <v>714</v>
      </c>
      <c r="G24" s="29">
        <v>3427</v>
      </c>
      <c r="H24" s="29">
        <v>3652</v>
      </c>
      <c r="I24" s="29">
        <v>2578</v>
      </c>
      <c r="J24" s="29">
        <v>4314</v>
      </c>
      <c r="K24" s="29">
        <v>2932</v>
      </c>
      <c r="L24" s="29">
        <v>7969</v>
      </c>
    </row>
    <row r="25" spans="1:12" ht="12" customHeight="1" x14ac:dyDescent="0.35">
      <c r="A25" s="35" t="s">
        <v>306</v>
      </c>
      <c r="B25" s="29">
        <v>1160</v>
      </c>
      <c r="C25" s="29">
        <v>600</v>
      </c>
      <c r="D25" s="29">
        <v>561</v>
      </c>
      <c r="E25" s="29">
        <v>150</v>
      </c>
      <c r="F25" s="29">
        <v>0</v>
      </c>
      <c r="G25" s="29">
        <v>0</v>
      </c>
      <c r="H25" s="29">
        <v>628</v>
      </c>
      <c r="I25" s="29">
        <v>0</v>
      </c>
      <c r="J25" s="29">
        <v>383</v>
      </c>
      <c r="K25" s="29">
        <v>0</v>
      </c>
      <c r="L25" s="29">
        <v>0</v>
      </c>
    </row>
    <row r="26" spans="1:12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</sheetData>
  <mergeCells count="10">
    <mergeCell ref="A2:A3"/>
    <mergeCell ref="E2:E3"/>
    <mergeCell ref="F2:F3"/>
    <mergeCell ref="G2:G3"/>
    <mergeCell ref="H2:H3"/>
    <mergeCell ref="I2:I3"/>
    <mergeCell ref="J2:J3"/>
    <mergeCell ref="K2:K3"/>
    <mergeCell ref="L2:L3"/>
    <mergeCell ref="B2:D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35.453125" style="1" customWidth="1"/>
    <col min="2" max="2" width="11.81640625" style="1" customWidth="1"/>
    <col min="3" max="3" width="10.81640625" style="1" customWidth="1"/>
    <col min="4" max="4" width="12.453125" style="1" customWidth="1"/>
    <col min="5" max="5" width="11.54296875" style="1" bestFit="1" customWidth="1"/>
    <col min="6" max="6" width="10.81640625" style="1" customWidth="1"/>
    <col min="7" max="7" width="11.54296875" style="1" customWidth="1"/>
    <col min="8" max="8" width="13.1796875" style="1" customWidth="1"/>
    <col min="9" max="16384" width="9.1796875" style="1"/>
  </cols>
  <sheetData>
    <row r="1" spans="1:11" s="238" customFormat="1" ht="27" customHeight="1" x14ac:dyDescent="0.35">
      <c r="A1" s="247" t="s">
        <v>573</v>
      </c>
      <c r="B1" s="247"/>
      <c r="C1" s="247"/>
      <c r="D1" s="247"/>
      <c r="E1" s="247"/>
      <c r="F1" s="247"/>
      <c r="G1" s="247"/>
      <c r="H1" s="247"/>
    </row>
    <row r="2" spans="1:11" x14ac:dyDescent="0.35">
      <c r="A2" s="257" t="s">
        <v>160</v>
      </c>
      <c r="B2" s="257" t="s">
        <v>161</v>
      </c>
      <c r="C2" s="257" t="s">
        <v>162</v>
      </c>
      <c r="D2" s="257" t="s">
        <v>163</v>
      </c>
      <c r="E2" s="257" t="s">
        <v>164</v>
      </c>
      <c r="F2" s="257" t="s">
        <v>165</v>
      </c>
      <c r="G2" s="257" t="s">
        <v>355</v>
      </c>
      <c r="H2" s="257" t="s">
        <v>166</v>
      </c>
    </row>
    <row r="3" spans="1:11" x14ac:dyDescent="0.35">
      <c r="A3" s="257"/>
      <c r="B3" s="257"/>
      <c r="C3" s="257"/>
      <c r="D3" s="257"/>
      <c r="E3" s="257"/>
      <c r="F3" s="257"/>
      <c r="G3" s="257"/>
      <c r="H3" s="257"/>
    </row>
    <row r="4" spans="1:11" x14ac:dyDescent="0.35">
      <c r="A4" s="4" t="s">
        <v>167</v>
      </c>
      <c r="B4" s="10">
        <v>254527</v>
      </c>
      <c r="C4" s="10">
        <v>125629</v>
      </c>
      <c r="D4" s="10">
        <v>128898</v>
      </c>
      <c r="E4" s="10">
        <v>53287</v>
      </c>
      <c r="F4" s="10">
        <v>201240</v>
      </c>
      <c r="G4" s="10">
        <v>39025</v>
      </c>
      <c r="H4" s="10">
        <v>215503</v>
      </c>
    </row>
    <row r="5" spans="1:11" ht="10.5" customHeight="1" x14ac:dyDescent="0.35">
      <c r="A5" s="3"/>
      <c r="B5" s="3"/>
      <c r="C5" s="3"/>
      <c r="D5" s="3"/>
      <c r="E5" s="3"/>
      <c r="F5" s="3"/>
      <c r="G5" s="3"/>
      <c r="H5" s="3"/>
    </row>
    <row r="6" spans="1:11" x14ac:dyDescent="0.35">
      <c r="A6" s="38" t="s">
        <v>168</v>
      </c>
      <c r="B6" s="49">
        <v>54790</v>
      </c>
      <c r="C6" s="49">
        <v>24938</v>
      </c>
      <c r="D6" s="49">
        <v>29852</v>
      </c>
      <c r="E6" s="49">
        <v>10260</v>
      </c>
      <c r="F6" s="49">
        <v>44531</v>
      </c>
      <c r="G6" s="49">
        <v>6126</v>
      </c>
      <c r="H6" s="49">
        <v>48664</v>
      </c>
    </row>
    <row r="7" spans="1:11" x14ac:dyDescent="0.35">
      <c r="A7" s="38" t="s">
        <v>169</v>
      </c>
      <c r="B7" s="49">
        <v>44776</v>
      </c>
      <c r="C7" s="49">
        <v>19662</v>
      </c>
      <c r="D7" s="49">
        <v>25114</v>
      </c>
      <c r="E7" s="49">
        <v>8103</v>
      </c>
      <c r="F7" s="49">
        <v>36672</v>
      </c>
      <c r="G7" s="49">
        <v>10189</v>
      </c>
      <c r="H7" s="49">
        <v>34587</v>
      </c>
    </row>
    <row r="8" spans="1:11" x14ac:dyDescent="0.35">
      <c r="A8" s="38" t="s">
        <v>170</v>
      </c>
      <c r="B8" s="49">
        <v>115081</v>
      </c>
      <c r="C8" s="49">
        <v>61049</v>
      </c>
      <c r="D8" s="49">
        <v>54033</v>
      </c>
      <c r="E8" s="49">
        <v>24514</v>
      </c>
      <c r="F8" s="49">
        <v>90567</v>
      </c>
      <c r="G8" s="49">
        <v>11545</v>
      </c>
      <c r="H8" s="49">
        <v>103536</v>
      </c>
      <c r="K8" s="27"/>
    </row>
    <row r="9" spans="1:11" x14ac:dyDescent="0.35">
      <c r="A9" s="38" t="s">
        <v>171</v>
      </c>
      <c r="B9" s="49">
        <v>51051</v>
      </c>
      <c r="C9" s="49">
        <v>24970</v>
      </c>
      <c r="D9" s="49">
        <v>26081</v>
      </c>
      <c r="E9" s="49">
        <v>10928</v>
      </c>
      <c r="F9" s="49">
        <v>40123</v>
      </c>
      <c r="G9" s="49">
        <v>12404</v>
      </c>
      <c r="H9" s="49">
        <v>38647</v>
      </c>
    </row>
    <row r="10" spans="1:11" x14ac:dyDescent="0.35">
      <c r="A10" s="38" t="s">
        <v>172</v>
      </c>
      <c r="B10" s="49">
        <v>45651</v>
      </c>
      <c r="C10" s="49">
        <v>27556</v>
      </c>
      <c r="D10" s="49">
        <v>18095</v>
      </c>
      <c r="E10" s="49">
        <v>10928</v>
      </c>
      <c r="F10" s="49">
        <v>40123</v>
      </c>
      <c r="G10" s="49">
        <v>11788</v>
      </c>
      <c r="H10" s="49">
        <v>33863</v>
      </c>
      <c r="J10" s="56"/>
    </row>
    <row r="11" spans="1:11" x14ac:dyDescent="0.35">
      <c r="A11" s="38" t="s">
        <v>173</v>
      </c>
      <c r="B11" s="49">
        <v>25669</v>
      </c>
      <c r="C11" s="49">
        <v>16380</v>
      </c>
      <c r="D11" s="49">
        <v>9288</v>
      </c>
      <c r="E11" s="49">
        <v>8685</v>
      </c>
      <c r="F11" s="49">
        <v>16984</v>
      </c>
      <c r="G11" s="49">
        <v>13545</v>
      </c>
      <c r="H11" s="49">
        <v>12123</v>
      </c>
    </row>
    <row r="12" spans="1:11" ht="7.5" customHeight="1" x14ac:dyDescent="0.35">
      <c r="A12" s="11"/>
      <c r="B12" s="11"/>
      <c r="C12" s="11"/>
      <c r="D12" s="11"/>
      <c r="E12" s="11"/>
      <c r="F12" s="11"/>
      <c r="G12" s="11"/>
      <c r="H12" s="11"/>
    </row>
    <row r="13" spans="1:11" ht="26.25" customHeight="1" x14ac:dyDescent="0.4">
      <c r="A13" s="22" t="s">
        <v>574</v>
      </c>
      <c r="B13" s="201"/>
      <c r="C13" s="201"/>
      <c r="D13" s="201"/>
      <c r="E13" s="201"/>
      <c r="F13" s="201"/>
      <c r="G13" s="201"/>
      <c r="H13" s="201"/>
    </row>
    <row r="14" spans="1:11" ht="29" x14ac:dyDescent="0.35">
      <c r="A14" s="3" t="s">
        <v>160</v>
      </c>
      <c r="B14" s="70" t="s">
        <v>161</v>
      </c>
      <c r="C14" s="70" t="s">
        <v>174</v>
      </c>
      <c r="D14" s="70" t="s">
        <v>175</v>
      </c>
      <c r="E14" s="127" t="s">
        <v>17</v>
      </c>
      <c r="F14" s="3" t="s">
        <v>176</v>
      </c>
      <c r="G14" s="3" t="s">
        <v>177</v>
      </c>
      <c r="H14" s="3" t="s">
        <v>178</v>
      </c>
    </row>
    <row r="15" spans="1:11" x14ac:dyDescent="0.35">
      <c r="A15" s="4" t="s">
        <v>179</v>
      </c>
      <c r="B15" s="10">
        <v>215503</v>
      </c>
      <c r="C15" s="10">
        <v>35596</v>
      </c>
      <c r="D15" s="10">
        <v>8323</v>
      </c>
      <c r="E15" s="10">
        <v>171584</v>
      </c>
      <c r="F15" s="202">
        <v>20.399999999999999</v>
      </c>
      <c r="G15" s="202">
        <v>16.5</v>
      </c>
      <c r="H15" s="202">
        <v>19</v>
      </c>
      <c r="J15" s="203"/>
    </row>
    <row r="16" spans="1:11" ht="11.25" customHeight="1" x14ac:dyDescent="0.35">
      <c r="A16" s="4"/>
      <c r="B16" s="10"/>
      <c r="C16" s="10"/>
      <c r="D16" s="10"/>
      <c r="E16" s="10"/>
      <c r="F16" s="158"/>
      <c r="G16" s="158"/>
      <c r="H16" s="158"/>
    </row>
    <row r="17" spans="1:9" s="207" customFormat="1" x14ac:dyDescent="0.35">
      <c r="A17" s="204" t="s">
        <v>168</v>
      </c>
      <c r="B17" s="205">
        <v>48664</v>
      </c>
      <c r="C17" s="205">
        <v>10316</v>
      </c>
      <c r="D17" s="205">
        <v>1509</v>
      </c>
      <c r="E17" s="205">
        <v>36839</v>
      </c>
      <c r="F17" s="206">
        <v>24.3</v>
      </c>
      <c r="G17" s="206">
        <v>21.2</v>
      </c>
      <c r="H17" s="206">
        <v>12.8</v>
      </c>
    </row>
    <row r="18" spans="1:9" x14ac:dyDescent="0.35">
      <c r="A18" s="38" t="s">
        <v>169</v>
      </c>
      <c r="B18" s="49">
        <v>34587</v>
      </c>
      <c r="C18" s="49">
        <v>8442</v>
      </c>
      <c r="D18" s="49">
        <v>2423</v>
      </c>
      <c r="E18" s="49">
        <v>23722</v>
      </c>
      <c r="F18" s="208">
        <v>31.4</v>
      </c>
      <c r="G18" s="208">
        <v>24.4</v>
      </c>
      <c r="H18" s="208">
        <v>22.3</v>
      </c>
    </row>
    <row r="19" spans="1:9" x14ac:dyDescent="0.35">
      <c r="A19" s="38" t="s">
        <v>170</v>
      </c>
      <c r="B19" s="49">
        <v>103536</v>
      </c>
      <c r="C19" s="49">
        <v>13210</v>
      </c>
      <c r="D19" s="49">
        <v>1974</v>
      </c>
      <c r="E19" s="49">
        <v>88353</v>
      </c>
      <c r="F19" s="208">
        <v>14.7</v>
      </c>
      <c r="G19" s="208">
        <v>12.8</v>
      </c>
      <c r="H19" s="208">
        <v>13</v>
      </c>
      <c r="I19" s="56"/>
    </row>
    <row r="20" spans="1:9" x14ac:dyDescent="0.35">
      <c r="A20" s="38" t="s">
        <v>171</v>
      </c>
      <c r="B20" s="49">
        <v>38647</v>
      </c>
      <c r="C20" s="49">
        <v>2973</v>
      </c>
      <c r="D20" s="49">
        <v>1858</v>
      </c>
      <c r="E20" s="49">
        <v>33816</v>
      </c>
      <c r="F20" s="208">
        <v>12.5</v>
      </c>
      <c r="G20" s="209">
        <v>7.7</v>
      </c>
      <c r="H20" s="208">
        <v>38.5</v>
      </c>
    </row>
    <row r="21" spans="1:9" x14ac:dyDescent="0.35">
      <c r="A21" s="38" t="s">
        <v>172</v>
      </c>
      <c r="B21" s="49">
        <v>33863</v>
      </c>
      <c r="C21" s="49">
        <v>1182</v>
      </c>
      <c r="D21" s="49">
        <v>707</v>
      </c>
      <c r="E21" s="49">
        <v>31975</v>
      </c>
      <c r="F21" s="208">
        <v>5.6</v>
      </c>
      <c r="G21" s="208">
        <v>3.5</v>
      </c>
      <c r="H21" s="208">
        <v>37.4</v>
      </c>
    </row>
    <row r="22" spans="1:9" x14ac:dyDescent="0.35">
      <c r="A22" s="38" t="s">
        <v>173</v>
      </c>
      <c r="B22" s="49">
        <v>12123</v>
      </c>
      <c r="C22" s="49">
        <v>2588</v>
      </c>
      <c r="D22" s="49">
        <v>258</v>
      </c>
      <c r="E22" s="49">
        <v>9277</v>
      </c>
      <c r="F22" s="208">
        <v>23.5</v>
      </c>
      <c r="G22" s="208">
        <v>21.3</v>
      </c>
      <c r="H22" s="208">
        <v>9.1</v>
      </c>
    </row>
    <row r="23" spans="1:9" ht="6.75" customHeight="1" x14ac:dyDescent="0.35">
      <c r="A23" s="261"/>
      <c r="B23" s="262"/>
      <c r="C23" s="262"/>
      <c r="D23" s="262"/>
      <c r="E23" s="262"/>
      <c r="F23" s="262"/>
      <c r="G23" s="262"/>
      <c r="H23" s="263"/>
    </row>
    <row r="24" spans="1:9" x14ac:dyDescent="0.35">
      <c r="A24" s="4" t="s">
        <v>180</v>
      </c>
      <c r="B24" s="4"/>
      <c r="C24" s="4"/>
      <c r="D24" s="4"/>
      <c r="E24" s="4"/>
      <c r="F24" s="4"/>
      <c r="G24" s="4"/>
      <c r="H24" s="4"/>
    </row>
    <row r="25" spans="1:9" ht="6.75" customHeight="1" x14ac:dyDescent="0.35">
      <c r="A25" s="11"/>
      <c r="B25" s="11"/>
      <c r="C25" s="11"/>
      <c r="D25" s="11"/>
      <c r="E25" s="31"/>
      <c r="F25" s="11"/>
      <c r="G25" s="11"/>
      <c r="H25" s="11"/>
    </row>
    <row r="29" spans="1:9" x14ac:dyDescent="0.35">
      <c r="C29" s="210"/>
      <c r="D29" s="210"/>
      <c r="E29" s="210"/>
    </row>
    <row r="30" spans="1:9" x14ac:dyDescent="0.35">
      <c r="C30" s="210"/>
      <c r="D30" s="210"/>
      <c r="E30" s="210"/>
    </row>
    <row r="31" spans="1:9" x14ac:dyDescent="0.35">
      <c r="C31" s="210"/>
      <c r="D31" s="210"/>
      <c r="E31" s="210"/>
    </row>
    <row r="32" spans="1:9" x14ac:dyDescent="0.35">
      <c r="C32" s="210"/>
      <c r="D32" s="210"/>
      <c r="E32" s="210"/>
    </row>
    <row r="33" spans="2:5" x14ac:dyDescent="0.35">
      <c r="C33" s="210"/>
      <c r="D33" s="210"/>
      <c r="E33" s="210"/>
    </row>
    <row r="34" spans="2:5" x14ac:dyDescent="0.35">
      <c r="C34" s="210"/>
      <c r="D34" s="210"/>
      <c r="E34" s="210"/>
    </row>
    <row r="35" spans="2:5" x14ac:dyDescent="0.35">
      <c r="C35" s="210"/>
      <c r="D35" s="210"/>
      <c r="E35" s="210"/>
    </row>
    <row r="36" spans="2:5" x14ac:dyDescent="0.35">
      <c r="B36" s="27"/>
      <c r="C36" s="27"/>
      <c r="D36" s="27"/>
    </row>
    <row r="37" spans="2:5" x14ac:dyDescent="0.35">
      <c r="B37" s="27"/>
      <c r="C37" s="27"/>
      <c r="D37" s="27"/>
    </row>
    <row r="38" spans="2:5" x14ac:dyDescent="0.35">
      <c r="C38" s="27"/>
      <c r="D38" s="27"/>
    </row>
    <row r="41" spans="2:5" x14ac:dyDescent="0.35">
      <c r="D41" s="27"/>
    </row>
  </sheetData>
  <mergeCells count="9">
    <mergeCell ref="G2:G3"/>
    <mergeCell ref="H2:H3"/>
    <mergeCell ref="A23:H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6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6.54296875" style="1" customWidth="1"/>
    <col min="2" max="5" width="9.453125" style="1" customWidth="1"/>
    <col min="6" max="6" width="8.453125" style="1" customWidth="1"/>
    <col min="7" max="7" width="8" style="1" customWidth="1"/>
    <col min="8" max="8" width="8.453125" style="1" bestFit="1" customWidth="1"/>
    <col min="9" max="9" width="10.1796875" style="1" bestFit="1" customWidth="1"/>
    <col min="10" max="10" width="8" style="1" customWidth="1"/>
    <col min="11" max="11" width="12.453125" style="1" bestFit="1" customWidth="1"/>
    <col min="12" max="16384" width="9.1796875" style="1"/>
  </cols>
  <sheetData>
    <row r="1" spans="1:11" s="238" customFormat="1" x14ac:dyDescent="0.35">
      <c r="A1" s="238" t="s">
        <v>565</v>
      </c>
    </row>
    <row r="2" spans="1:11" x14ac:dyDescent="0.35">
      <c r="A2" s="251"/>
      <c r="B2" s="307" t="s">
        <v>477</v>
      </c>
      <c r="C2" s="307"/>
      <c r="D2" s="307"/>
      <c r="E2" s="348" t="s">
        <v>482</v>
      </c>
      <c r="F2" s="348" t="s">
        <v>262</v>
      </c>
      <c r="G2" s="348" t="s">
        <v>263</v>
      </c>
      <c r="H2" s="348" t="s">
        <v>264</v>
      </c>
      <c r="I2" s="348" t="s">
        <v>265</v>
      </c>
      <c r="J2" s="348" t="s">
        <v>266</v>
      </c>
      <c r="K2" s="348" t="s">
        <v>267</v>
      </c>
    </row>
    <row r="3" spans="1:11" x14ac:dyDescent="0.35">
      <c r="A3" s="251"/>
      <c r="B3" s="33" t="s">
        <v>9</v>
      </c>
      <c r="C3" s="33" t="s">
        <v>46</v>
      </c>
      <c r="D3" s="33" t="s">
        <v>47</v>
      </c>
      <c r="E3" s="349"/>
      <c r="F3" s="349"/>
      <c r="G3" s="349"/>
      <c r="H3" s="349"/>
      <c r="I3" s="349"/>
      <c r="J3" s="349"/>
      <c r="K3" s="349"/>
    </row>
    <row r="4" spans="1:11" x14ac:dyDescent="0.35">
      <c r="A4" s="4" t="s">
        <v>391</v>
      </c>
      <c r="B4" s="29">
        <v>740229</v>
      </c>
      <c r="C4" s="29">
        <v>406102</v>
      </c>
      <c r="D4" s="29">
        <v>334128</v>
      </c>
      <c r="E4" s="29">
        <v>89788</v>
      </c>
      <c r="F4" s="29">
        <v>82706</v>
      </c>
      <c r="G4" s="29">
        <v>172830</v>
      </c>
      <c r="H4" s="29">
        <v>121497</v>
      </c>
      <c r="I4" s="29">
        <v>105467</v>
      </c>
      <c r="J4" s="29">
        <v>90515</v>
      </c>
      <c r="K4" s="29">
        <v>77427</v>
      </c>
    </row>
    <row r="5" spans="1:11" x14ac:dyDescent="0.35">
      <c r="A5" s="4" t="s">
        <v>484</v>
      </c>
      <c r="B5" s="29">
        <v>352856</v>
      </c>
      <c r="C5" s="29">
        <v>156073</v>
      </c>
      <c r="D5" s="29">
        <v>196783</v>
      </c>
      <c r="E5" s="29">
        <v>51243</v>
      </c>
      <c r="F5" s="29">
        <v>41772</v>
      </c>
      <c r="G5" s="29">
        <v>63097</v>
      </c>
      <c r="H5" s="29">
        <v>68439</v>
      </c>
      <c r="I5" s="29">
        <v>52352</v>
      </c>
      <c r="J5" s="29">
        <v>39072</v>
      </c>
      <c r="K5" s="29">
        <v>36880</v>
      </c>
    </row>
    <row r="6" spans="1:11" x14ac:dyDescent="0.35">
      <c r="A6" s="4" t="s">
        <v>23</v>
      </c>
      <c r="B6" s="29">
        <v>13102</v>
      </c>
      <c r="C6" s="29">
        <v>11493</v>
      </c>
      <c r="D6" s="29">
        <v>1609</v>
      </c>
      <c r="E6" s="29">
        <v>75</v>
      </c>
      <c r="F6" s="29">
        <v>4344</v>
      </c>
      <c r="G6" s="29">
        <v>395</v>
      </c>
      <c r="H6" s="29">
        <v>1980</v>
      </c>
      <c r="I6" s="29">
        <v>5090</v>
      </c>
      <c r="J6" s="29">
        <v>758</v>
      </c>
      <c r="K6" s="29">
        <v>460</v>
      </c>
    </row>
    <row r="7" spans="1:11" x14ac:dyDescent="0.35">
      <c r="A7" s="4" t="s">
        <v>25</v>
      </c>
      <c r="B7" s="29">
        <v>44904</v>
      </c>
      <c r="C7" s="29">
        <v>30657</v>
      </c>
      <c r="D7" s="29">
        <v>14247</v>
      </c>
      <c r="E7" s="29">
        <v>4953</v>
      </c>
      <c r="F7" s="29">
        <v>9162</v>
      </c>
      <c r="G7" s="29">
        <v>5231</v>
      </c>
      <c r="H7" s="29">
        <v>4404</v>
      </c>
      <c r="I7" s="29">
        <v>8295</v>
      </c>
      <c r="J7" s="29">
        <v>5063</v>
      </c>
      <c r="K7" s="29">
        <v>7797</v>
      </c>
    </row>
    <row r="8" spans="1:11" x14ac:dyDescent="0.35">
      <c r="A8" s="4" t="s">
        <v>483</v>
      </c>
      <c r="B8" s="29">
        <v>513</v>
      </c>
      <c r="C8" s="29">
        <v>513</v>
      </c>
      <c r="D8" s="29">
        <v>0</v>
      </c>
      <c r="E8" s="29">
        <v>194</v>
      </c>
      <c r="F8" s="29">
        <v>0</v>
      </c>
      <c r="G8" s="29">
        <v>319</v>
      </c>
      <c r="H8" s="29">
        <v>0</v>
      </c>
      <c r="I8" s="29">
        <v>0</v>
      </c>
      <c r="J8" s="29">
        <v>0</v>
      </c>
      <c r="K8" s="29">
        <v>0</v>
      </c>
    </row>
    <row r="9" spans="1:11" x14ac:dyDescent="0.35">
      <c r="A9" s="4" t="s">
        <v>485</v>
      </c>
      <c r="B9" s="29">
        <v>50</v>
      </c>
      <c r="C9" s="29">
        <v>0</v>
      </c>
      <c r="D9" s="29">
        <v>50</v>
      </c>
      <c r="E9" s="29">
        <v>50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</row>
    <row r="10" spans="1:11" x14ac:dyDescent="0.35">
      <c r="A10" s="4" t="s">
        <v>28</v>
      </c>
      <c r="B10" s="29">
        <v>63269</v>
      </c>
      <c r="C10" s="29">
        <v>58045</v>
      </c>
      <c r="D10" s="29">
        <v>5224</v>
      </c>
      <c r="E10" s="29">
        <v>7577</v>
      </c>
      <c r="F10" s="29">
        <v>6278</v>
      </c>
      <c r="G10" s="29">
        <v>14152</v>
      </c>
      <c r="H10" s="29">
        <v>10372</v>
      </c>
      <c r="I10" s="29">
        <v>9719</v>
      </c>
      <c r="J10" s="29">
        <v>10247</v>
      </c>
      <c r="K10" s="29">
        <v>4925</v>
      </c>
    </row>
    <row r="11" spans="1:11" x14ac:dyDescent="0.35">
      <c r="A11" s="4" t="s">
        <v>486</v>
      </c>
      <c r="B11" s="29">
        <v>107260</v>
      </c>
      <c r="C11" s="29">
        <v>38765</v>
      </c>
      <c r="D11" s="29">
        <v>68495</v>
      </c>
      <c r="E11" s="29">
        <v>9199</v>
      </c>
      <c r="F11" s="29">
        <v>7981</v>
      </c>
      <c r="G11" s="29">
        <v>36189</v>
      </c>
      <c r="H11" s="29">
        <v>19174</v>
      </c>
      <c r="I11" s="29">
        <v>10203</v>
      </c>
      <c r="J11" s="29">
        <v>14861</v>
      </c>
      <c r="K11" s="29">
        <v>9652</v>
      </c>
    </row>
    <row r="12" spans="1:11" x14ac:dyDescent="0.35">
      <c r="A12" s="4" t="s">
        <v>487</v>
      </c>
      <c r="B12" s="29">
        <v>48364</v>
      </c>
      <c r="C12" s="29">
        <v>42829</v>
      </c>
      <c r="D12" s="29">
        <v>5535</v>
      </c>
      <c r="E12" s="29">
        <v>5650</v>
      </c>
      <c r="F12" s="29">
        <v>3323</v>
      </c>
      <c r="G12" s="29">
        <v>12036</v>
      </c>
      <c r="H12" s="29">
        <v>7439</v>
      </c>
      <c r="I12" s="29">
        <v>8405</v>
      </c>
      <c r="J12" s="29">
        <v>6057</v>
      </c>
      <c r="K12" s="29">
        <v>5454</v>
      </c>
    </row>
    <row r="13" spans="1:11" x14ac:dyDescent="0.35">
      <c r="A13" s="4" t="s">
        <v>488</v>
      </c>
      <c r="B13" s="29">
        <v>20883</v>
      </c>
      <c r="C13" s="29">
        <v>14290</v>
      </c>
      <c r="D13" s="29">
        <v>6593</v>
      </c>
      <c r="E13" s="29">
        <v>3150</v>
      </c>
      <c r="F13" s="29">
        <v>1851</v>
      </c>
      <c r="G13" s="29">
        <v>5449</v>
      </c>
      <c r="H13" s="29">
        <v>2320</v>
      </c>
      <c r="I13" s="29">
        <v>3905</v>
      </c>
      <c r="J13" s="29">
        <v>2732</v>
      </c>
      <c r="K13" s="29">
        <v>1476</v>
      </c>
    </row>
    <row r="14" spans="1:11" x14ac:dyDescent="0.35">
      <c r="A14" s="4" t="s">
        <v>32</v>
      </c>
      <c r="B14" s="29">
        <v>1277</v>
      </c>
      <c r="C14" s="29">
        <v>1260</v>
      </c>
      <c r="D14" s="29">
        <v>17</v>
      </c>
      <c r="E14" s="29">
        <v>0</v>
      </c>
      <c r="F14" s="29">
        <v>169</v>
      </c>
      <c r="G14" s="29">
        <v>284</v>
      </c>
      <c r="H14" s="29">
        <v>0</v>
      </c>
      <c r="I14" s="29">
        <v>35</v>
      </c>
      <c r="J14" s="29">
        <v>359</v>
      </c>
      <c r="K14" s="29">
        <v>430</v>
      </c>
    </row>
    <row r="15" spans="1:11" x14ac:dyDescent="0.35">
      <c r="A15" s="4" t="s">
        <v>33</v>
      </c>
      <c r="B15" s="29">
        <v>4690</v>
      </c>
      <c r="C15" s="29">
        <v>1485</v>
      </c>
      <c r="D15" s="29">
        <v>3205</v>
      </c>
      <c r="E15" s="29">
        <v>635</v>
      </c>
      <c r="F15" s="29">
        <v>986</v>
      </c>
      <c r="G15" s="29">
        <v>1467</v>
      </c>
      <c r="H15" s="29">
        <v>135</v>
      </c>
      <c r="I15" s="29">
        <v>54</v>
      </c>
      <c r="J15" s="29">
        <v>1330</v>
      </c>
      <c r="K15" s="29">
        <v>81</v>
      </c>
    </row>
    <row r="16" spans="1:11" x14ac:dyDescent="0.35">
      <c r="A16" s="1" t="s">
        <v>34</v>
      </c>
      <c r="B16" s="29">
        <v>1242</v>
      </c>
      <c r="C16" s="29">
        <v>1242</v>
      </c>
      <c r="D16" s="29">
        <v>0</v>
      </c>
      <c r="E16" s="29">
        <v>0</v>
      </c>
      <c r="F16" s="29">
        <v>0</v>
      </c>
      <c r="G16" s="29">
        <v>1242</v>
      </c>
      <c r="H16" s="29">
        <v>0</v>
      </c>
      <c r="I16" s="29">
        <v>0</v>
      </c>
      <c r="J16" s="29">
        <v>0</v>
      </c>
      <c r="K16" s="29">
        <v>0</v>
      </c>
    </row>
    <row r="17" spans="1:11" x14ac:dyDescent="0.35">
      <c r="A17" s="4" t="s">
        <v>0</v>
      </c>
      <c r="B17" s="29">
        <v>2095</v>
      </c>
      <c r="C17" s="29">
        <v>1217</v>
      </c>
      <c r="D17" s="29">
        <v>879</v>
      </c>
      <c r="E17" s="29">
        <v>0</v>
      </c>
      <c r="F17" s="29">
        <v>223</v>
      </c>
      <c r="G17" s="29">
        <v>389</v>
      </c>
      <c r="H17" s="29">
        <v>0</v>
      </c>
      <c r="I17" s="29">
        <v>717</v>
      </c>
      <c r="J17" s="29">
        <v>467</v>
      </c>
      <c r="K17" s="29">
        <v>299</v>
      </c>
    </row>
    <row r="18" spans="1:11" x14ac:dyDescent="0.35">
      <c r="A18" s="4" t="s">
        <v>489</v>
      </c>
      <c r="B18" s="29">
        <v>9465</v>
      </c>
      <c r="C18" s="29">
        <v>6757</v>
      </c>
      <c r="D18" s="29">
        <v>2708</v>
      </c>
      <c r="E18" s="29">
        <v>1549</v>
      </c>
      <c r="F18" s="29">
        <v>435</v>
      </c>
      <c r="G18" s="29">
        <v>2973</v>
      </c>
      <c r="H18" s="29">
        <v>566</v>
      </c>
      <c r="I18" s="29">
        <v>1219</v>
      </c>
      <c r="J18" s="29">
        <v>1504</v>
      </c>
      <c r="K18" s="29">
        <v>1218</v>
      </c>
    </row>
    <row r="19" spans="1:11" x14ac:dyDescent="0.35">
      <c r="A19" s="4" t="s">
        <v>490</v>
      </c>
      <c r="B19" s="29">
        <v>9047</v>
      </c>
      <c r="C19" s="29">
        <v>8145</v>
      </c>
      <c r="D19" s="29">
        <v>902</v>
      </c>
      <c r="E19" s="29">
        <v>402</v>
      </c>
      <c r="F19" s="29">
        <v>64</v>
      </c>
      <c r="G19" s="29">
        <v>4700</v>
      </c>
      <c r="H19" s="29">
        <v>2317</v>
      </c>
      <c r="I19" s="29">
        <v>214</v>
      </c>
      <c r="J19" s="29">
        <v>754</v>
      </c>
      <c r="K19" s="29">
        <v>596</v>
      </c>
    </row>
    <row r="20" spans="1:11" x14ac:dyDescent="0.35">
      <c r="A20" s="4" t="s">
        <v>3</v>
      </c>
      <c r="B20" s="29">
        <v>25136</v>
      </c>
      <c r="C20" s="29">
        <v>12467</v>
      </c>
      <c r="D20" s="29">
        <v>12669</v>
      </c>
      <c r="E20" s="29">
        <v>2041</v>
      </c>
      <c r="F20" s="29">
        <v>2227</v>
      </c>
      <c r="G20" s="29">
        <v>7838</v>
      </c>
      <c r="H20" s="29">
        <v>3819</v>
      </c>
      <c r="I20" s="29">
        <v>3303</v>
      </c>
      <c r="J20" s="29">
        <v>2306</v>
      </c>
      <c r="K20" s="29">
        <v>3603</v>
      </c>
    </row>
    <row r="21" spans="1:11" x14ac:dyDescent="0.35">
      <c r="A21" s="4" t="s">
        <v>4</v>
      </c>
      <c r="B21" s="29">
        <v>4718</v>
      </c>
      <c r="C21" s="29">
        <v>2310</v>
      </c>
      <c r="D21" s="29">
        <v>2408</v>
      </c>
      <c r="E21" s="29">
        <v>644</v>
      </c>
      <c r="F21" s="29">
        <v>120</v>
      </c>
      <c r="G21" s="29">
        <v>3332</v>
      </c>
      <c r="H21" s="29">
        <v>0</v>
      </c>
      <c r="I21" s="29">
        <v>82</v>
      </c>
      <c r="J21" s="29">
        <v>186</v>
      </c>
      <c r="K21" s="29">
        <v>353</v>
      </c>
    </row>
    <row r="22" spans="1:11" x14ac:dyDescent="0.35">
      <c r="A22" s="4" t="s">
        <v>5</v>
      </c>
      <c r="B22" s="29">
        <v>127</v>
      </c>
      <c r="C22" s="29">
        <v>127</v>
      </c>
      <c r="D22" s="29">
        <v>0</v>
      </c>
      <c r="E22" s="29">
        <v>0</v>
      </c>
      <c r="F22" s="29">
        <v>17</v>
      </c>
      <c r="G22" s="29">
        <v>110</v>
      </c>
      <c r="H22" s="29">
        <v>0</v>
      </c>
      <c r="I22" s="29">
        <v>0</v>
      </c>
      <c r="J22" s="29">
        <v>0</v>
      </c>
      <c r="K22" s="29">
        <v>0</v>
      </c>
    </row>
    <row r="23" spans="1:11" x14ac:dyDescent="0.35">
      <c r="A23" s="4" t="s">
        <v>491</v>
      </c>
      <c r="B23" s="29">
        <v>16873</v>
      </c>
      <c r="C23" s="29">
        <v>12096</v>
      </c>
      <c r="D23" s="29">
        <v>4777</v>
      </c>
      <c r="E23" s="29">
        <v>1513</v>
      </c>
      <c r="F23" s="29">
        <v>2480</v>
      </c>
      <c r="G23" s="29">
        <v>5347</v>
      </c>
      <c r="H23" s="29">
        <v>135</v>
      </c>
      <c r="I23" s="29">
        <v>1387</v>
      </c>
      <c r="J23" s="29">
        <v>2781</v>
      </c>
      <c r="K23" s="29">
        <v>3231</v>
      </c>
    </row>
    <row r="24" spans="1:11" x14ac:dyDescent="0.35">
      <c r="A24" s="4" t="s">
        <v>686</v>
      </c>
      <c r="B24" s="29">
        <v>13661</v>
      </c>
      <c r="C24" s="29">
        <v>5634</v>
      </c>
      <c r="D24" s="29">
        <v>8027</v>
      </c>
      <c r="E24" s="29">
        <v>717</v>
      </c>
      <c r="F24" s="29">
        <v>1277</v>
      </c>
      <c r="G24" s="29">
        <v>7774</v>
      </c>
      <c r="H24" s="29">
        <v>396</v>
      </c>
      <c r="I24" s="29">
        <v>487</v>
      </c>
      <c r="J24" s="29">
        <v>2037</v>
      </c>
      <c r="K24" s="29">
        <v>972</v>
      </c>
    </row>
    <row r="25" spans="1:11" ht="15.75" customHeight="1" x14ac:dyDescent="0.35">
      <c r="A25" s="4" t="s">
        <v>8</v>
      </c>
      <c r="B25" s="29">
        <v>699</v>
      </c>
      <c r="C25" s="29">
        <v>699</v>
      </c>
      <c r="D25" s="29">
        <v>0</v>
      </c>
      <c r="E25" s="29">
        <v>194</v>
      </c>
      <c r="F25" s="29">
        <v>0</v>
      </c>
      <c r="G25" s="29">
        <v>505</v>
      </c>
      <c r="H25" s="29">
        <v>0</v>
      </c>
      <c r="I25" s="29">
        <v>0</v>
      </c>
      <c r="J25" s="29">
        <v>0</v>
      </c>
      <c r="K25" s="29">
        <v>0</v>
      </c>
    </row>
    <row r="26" spans="1:11" ht="7.5" customHeight="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</sheetData>
  <mergeCells count="9">
    <mergeCell ref="I2:I3"/>
    <mergeCell ref="J2:J3"/>
    <mergeCell ref="K2:K3"/>
    <mergeCell ref="A2:A3"/>
    <mergeCell ref="B2:D2"/>
    <mergeCell ref="E2:E3"/>
    <mergeCell ref="F2:F3"/>
    <mergeCell ref="G2:G3"/>
    <mergeCell ref="H2:H3"/>
  </mergeCells>
  <pageMargins left="0.7" right="0.7" top="0.75" bottom="0.75" header="0.3" footer="0.3"/>
  <pageSetup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5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8.1796875" style="1" customWidth="1"/>
    <col min="2" max="4" width="8.1796875" style="1" customWidth="1"/>
    <col min="5" max="5" width="8.81640625" style="1" customWidth="1"/>
    <col min="6" max="7" width="9.54296875" style="1" customWidth="1"/>
    <col min="8" max="8" width="9" style="1" customWidth="1"/>
    <col min="9" max="9" width="8.54296875" style="1" customWidth="1"/>
    <col min="10" max="16384" width="9.1796875" style="1"/>
  </cols>
  <sheetData>
    <row r="1" spans="1:9" s="238" customFormat="1" x14ac:dyDescent="0.35">
      <c r="A1" s="238" t="s">
        <v>548</v>
      </c>
    </row>
    <row r="2" spans="1:9" x14ac:dyDescent="0.35">
      <c r="A2" s="251"/>
      <c r="B2" s="395" t="s">
        <v>9</v>
      </c>
      <c r="C2" s="395" t="s">
        <v>46</v>
      </c>
      <c r="D2" s="395" t="s">
        <v>47</v>
      </c>
      <c r="E2" s="395" t="s">
        <v>268</v>
      </c>
      <c r="F2" s="395" t="s">
        <v>269</v>
      </c>
      <c r="G2" s="395" t="s">
        <v>270</v>
      </c>
      <c r="H2" s="395" t="s">
        <v>271</v>
      </c>
      <c r="I2" s="395" t="s">
        <v>272</v>
      </c>
    </row>
    <row r="3" spans="1:9" x14ac:dyDescent="0.35">
      <c r="A3" s="251"/>
      <c r="B3" s="396"/>
      <c r="C3" s="396"/>
      <c r="D3" s="396"/>
      <c r="E3" s="396"/>
      <c r="F3" s="396"/>
      <c r="G3" s="396"/>
      <c r="H3" s="396"/>
      <c r="I3" s="396"/>
    </row>
    <row r="4" spans="1:9" x14ac:dyDescent="0.35">
      <c r="A4" s="4" t="s">
        <v>391</v>
      </c>
      <c r="B4" s="29">
        <v>618209</v>
      </c>
      <c r="C4" s="29">
        <v>338955</v>
      </c>
      <c r="D4" s="29">
        <v>279254</v>
      </c>
      <c r="E4" s="29">
        <v>137435</v>
      </c>
      <c r="F4" s="29">
        <v>107371</v>
      </c>
      <c r="G4" s="29">
        <v>148452</v>
      </c>
      <c r="H4" s="29">
        <v>108823</v>
      </c>
      <c r="I4" s="29">
        <v>116128</v>
      </c>
    </row>
    <row r="5" spans="1:9" ht="7.5" customHeight="1" x14ac:dyDescent="0.35">
      <c r="A5" s="4"/>
      <c r="B5" s="29"/>
      <c r="C5" s="29"/>
      <c r="D5" s="29"/>
      <c r="E5" s="29"/>
      <c r="F5" s="29"/>
      <c r="G5" s="29"/>
      <c r="H5" s="29"/>
      <c r="I5" s="29"/>
    </row>
    <row r="6" spans="1:9" x14ac:dyDescent="0.35">
      <c r="A6" s="4" t="s">
        <v>484</v>
      </c>
      <c r="B6" s="29">
        <v>286584</v>
      </c>
      <c r="C6" s="29">
        <v>125337</v>
      </c>
      <c r="D6" s="29">
        <v>161247</v>
      </c>
      <c r="E6" s="29">
        <v>64668</v>
      </c>
      <c r="F6" s="29">
        <v>60503</v>
      </c>
      <c r="G6" s="29">
        <v>37441</v>
      </c>
      <c r="H6" s="29">
        <v>56149</v>
      </c>
      <c r="I6" s="29">
        <v>67824</v>
      </c>
    </row>
    <row r="7" spans="1:9" x14ac:dyDescent="0.35">
      <c r="A7" s="4" t="s">
        <v>23</v>
      </c>
      <c r="B7" s="29">
        <v>14544</v>
      </c>
      <c r="C7" s="29">
        <v>13181</v>
      </c>
      <c r="D7" s="29">
        <v>1363</v>
      </c>
      <c r="E7" s="29">
        <v>5712</v>
      </c>
      <c r="F7" s="29">
        <v>5726</v>
      </c>
      <c r="G7" s="29">
        <v>419</v>
      </c>
      <c r="H7" s="29">
        <v>70</v>
      </c>
      <c r="I7" s="29">
        <v>2617</v>
      </c>
    </row>
    <row r="8" spans="1:9" x14ac:dyDescent="0.35">
      <c r="A8" s="4" t="s">
        <v>25</v>
      </c>
      <c r="B8" s="29">
        <v>35607</v>
      </c>
      <c r="C8" s="29">
        <v>15431</v>
      </c>
      <c r="D8" s="29">
        <v>20176</v>
      </c>
      <c r="E8" s="29">
        <v>7603</v>
      </c>
      <c r="F8" s="29">
        <v>5272</v>
      </c>
      <c r="G8" s="29">
        <v>13299</v>
      </c>
      <c r="H8" s="29">
        <v>5285</v>
      </c>
      <c r="I8" s="29">
        <v>4149</v>
      </c>
    </row>
    <row r="9" spans="1:9" x14ac:dyDescent="0.35">
      <c r="A9" s="4" t="s">
        <v>483</v>
      </c>
      <c r="B9" s="29">
        <v>1347</v>
      </c>
      <c r="C9" s="29">
        <v>1021</v>
      </c>
      <c r="D9" s="29">
        <v>326</v>
      </c>
      <c r="E9" s="29">
        <v>297</v>
      </c>
      <c r="F9" s="29">
        <v>0</v>
      </c>
      <c r="G9" s="29">
        <v>642</v>
      </c>
      <c r="H9" s="29">
        <v>407</v>
      </c>
      <c r="I9" s="29">
        <v>0</v>
      </c>
    </row>
    <row r="10" spans="1:9" x14ac:dyDescent="0.35">
      <c r="A10" s="4" t="s">
        <v>485</v>
      </c>
      <c r="B10" s="29">
        <v>575</v>
      </c>
      <c r="C10" s="29">
        <v>422</v>
      </c>
      <c r="D10" s="29">
        <v>153</v>
      </c>
      <c r="E10" s="29">
        <v>0</v>
      </c>
      <c r="F10" s="29">
        <v>0</v>
      </c>
      <c r="G10" s="29">
        <v>153</v>
      </c>
      <c r="H10" s="29">
        <v>212</v>
      </c>
      <c r="I10" s="29">
        <v>210</v>
      </c>
    </row>
    <row r="11" spans="1:9" x14ac:dyDescent="0.35">
      <c r="A11" s="4" t="s">
        <v>28</v>
      </c>
      <c r="B11" s="29">
        <v>60565</v>
      </c>
      <c r="C11" s="29">
        <v>51292</v>
      </c>
      <c r="D11" s="29">
        <v>9272</v>
      </c>
      <c r="E11" s="29">
        <v>14120</v>
      </c>
      <c r="F11" s="29">
        <v>11379</v>
      </c>
      <c r="G11" s="29">
        <v>21325</v>
      </c>
      <c r="H11" s="29">
        <v>6960</v>
      </c>
      <c r="I11" s="29">
        <v>6780</v>
      </c>
    </row>
    <row r="12" spans="1:9" x14ac:dyDescent="0.35">
      <c r="A12" s="4" t="s">
        <v>486</v>
      </c>
      <c r="B12" s="29">
        <v>70608</v>
      </c>
      <c r="C12" s="29">
        <v>30502</v>
      </c>
      <c r="D12" s="29">
        <v>40105</v>
      </c>
      <c r="E12" s="29">
        <v>14391</v>
      </c>
      <c r="F12" s="29">
        <v>6929</v>
      </c>
      <c r="G12" s="29">
        <v>31788</v>
      </c>
      <c r="H12" s="29">
        <v>10501</v>
      </c>
      <c r="I12" s="29">
        <v>6998</v>
      </c>
    </row>
    <row r="13" spans="1:9" x14ac:dyDescent="0.35">
      <c r="A13" s="4" t="s">
        <v>487</v>
      </c>
      <c r="B13" s="29">
        <v>37744</v>
      </c>
      <c r="C13" s="29">
        <v>36797</v>
      </c>
      <c r="D13" s="29">
        <v>947</v>
      </c>
      <c r="E13" s="29">
        <v>9905</v>
      </c>
      <c r="F13" s="29">
        <v>4105</v>
      </c>
      <c r="G13" s="29">
        <v>13126</v>
      </c>
      <c r="H13" s="29">
        <v>6585</v>
      </c>
      <c r="I13" s="29">
        <v>4023</v>
      </c>
    </row>
    <row r="14" spans="1:9" x14ac:dyDescent="0.35">
      <c r="A14" s="4" t="s">
        <v>488</v>
      </c>
      <c r="B14" s="29">
        <v>17758</v>
      </c>
      <c r="C14" s="29">
        <v>8991</v>
      </c>
      <c r="D14" s="29">
        <v>8767</v>
      </c>
      <c r="E14" s="29">
        <v>2689</v>
      </c>
      <c r="F14" s="29">
        <v>1334</v>
      </c>
      <c r="G14" s="29">
        <v>5629</v>
      </c>
      <c r="H14" s="29">
        <v>2940</v>
      </c>
      <c r="I14" s="29">
        <v>5167</v>
      </c>
    </row>
    <row r="15" spans="1:9" x14ac:dyDescent="0.35">
      <c r="A15" s="4" t="s">
        <v>32</v>
      </c>
      <c r="B15" s="29">
        <v>968</v>
      </c>
      <c r="C15" s="29">
        <v>258</v>
      </c>
      <c r="D15" s="29">
        <v>711</v>
      </c>
      <c r="E15" s="29">
        <v>258</v>
      </c>
      <c r="F15" s="29">
        <v>0</v>
      </c>
      <c r="G15" s="29">
        <v>0</v>
      </c>
      <c r="H15" s="29">
        <v>212</v>
      </c>
      <c r="I15" s="29">
        <v>498</v>
      </c>
    </row>
    <row r="16" spans="1:9" x14ac:dyDescent="0.35">
      <c r="A16" s="4" t="s">
        <v>33</v>
      </c>
      <c r="B16" s="29">
        <v>3163</v>
      </c>
      <c r="C16" s="29">
        <v>1787</v>
      </c>
      <c r="D16" s="29">
        <v>1376</v>
      </c>
      <c r="E16" s="29">
        <v>1036</v>
      </c>
      <c r="F16" s="29">
        <v>1056</v>
      </c>
      <c r="G16" s="29">
        <v>405</v>
      </c>
      <c r="H16" s="29">
        <v>342</v>
      </c>
      <c r="I16" s="29">
        <v>324</v>
      </c>
    </row>
    <row r="17" spans="1:9" x14ac:dyDescent="0.35">
      <c r="A17" s="4" t="s">
        <v>0</v>
      </c>
      <c r="B17" s="29">
        <v>1511</v>
      </c>
      <c r="C17" s="29">
        <v>1137</v>
      </c>
      <c r="D17" s="29">
        <v>375</v>
      </c>
      <c r="E17" s="29">
        <v>0</v>
      </c>
      <c r="F17" s="29">
        <v>228</v>
      </c>
      <c r="G17" s="29">
        <v>641</v>
      </c>
      <c r="H17" s="29">
        <v>247</v>
      </c>
      <c r="I17" s="29">
        <v>396</v>
      </c>
    </row>
    <row r="18" spans="1:9" x14ac:dyDescent="0.35">
      <c r="A18" s="4" t="s">
        <v>489</v>
      </c>
      <c r="B18" s="29">
        <v>12234</v>
      </c>
      <c r="C18" s="29">
        <v>8553</v>
      </c>
      <c r="D18" s="29">
        <v>3680</v>
      </c>
      <c r="E18" s="29">
        <v>1525</v>
      </c>
      <c r="F18" s="29">
        <v>1868</v>
      </c>
      <c r="G18" s="29">
        <v>4517</v>
      </c>
      <c r="H18" s="29">
        <v>3212</v>
      </c>
      <c r="I18" s="29">
        <v>1112</v>
      </c>
    </row>
    <row r="19" spans="1:9" x14ac:dyDescent="0.35">
      <c r="A19" s="4" t="s">
        <v>490</v>
      </c>
      <c r="B19" s="29">
        <v>6373</v>
      </c>
      <c r="C19" s="29">
        <v>4963</v>
      </c>
      <c r="D19" s="29">
        <v>1410</v>
      </c>
      <c r="E19" s="29">
        <v>1031</v>
      </c>
      <c r="F19" s="29">
        <v>113</v>
      </c>
      <c r="G19" s="29">
        <v>1651</v>
      </c>
      <c r="H19" s="29">
        <v>1708</v>
      </c>
      <c r="I19" s="29">
        <v>1870</v>
      </c>
    </row>
    <row r="20" spans="1:9" x14ac:dyDescent="0.35">
      <c r="A20" s="4" t="s">
        <v>3</v>
      </c>
      <c r="B20" s="29">
        <v>35148</v>
      </c>
      <c r="C20" s="29">
        <v>20306</v>
      </c>
      <c r="D20" s="29">
        <v>14842</v>
      </c>
      <c r="E20" s="29">
        <v>7023</v>
      </c>
      <c r="F20" s="29">
        <v>3092</v>
      </c>
      <c r="G20" s="29">
        <v>7851</v>
      </c>
      <c r="H20" s="29">
        <v>9989</v>
      </c>
      <c r="I20" s="29">
        <v>7192</v>
      </c>
    </row>
    <row r="21" spans="1:9" x14ac:dyDescent="0.35">
      <c r="A21" s="4" t="s">
        <v>4</v>
      </c>
      <c r="B21" s="29">
        <v>7508</v>
      </c>
      <c r="C21" s="29">
        <v>3513</v>
      </c>
      <c r="D21" s="29">
        <v>3994</v>
      </c>
      <c r="E21" s="29">
        <v>534</v>
      </c>
      <c r="F21" s="29">
        <v>923</v>
      </c>
      <c r="G21" s="29">
        <v>2783</v>
      </c>
      <c r="H21" s="29">
        <v>490</v>
      </c>
      <c r="I21" s="29">
        <v>2778</v>
      </c>
    </row>
    <row r="22" spans="1:9" x14ac:dyDescent="0.35">
      <c r="A22" s="4" t="s">
        <v>5</v>
      </c>
      <c r="B22" s="29">
        <v>798</v>
      </c>
      <c r="C22" s="29">
        <v>75</v>
      </c>
      <c r="D22" s="29">
        <v>723</v>
      </c>
      <c r="E22" s="29">
        <v>47</v>
      </c>
      <c r="F22" s="29">
        <v>0</v>
      </c>
      <c r="G22" s="29">
        <v>677</v>
      </c>
      <c r="H22" s="29">
        <v>75</v>
      </c>
      <c r="I22" s="29">
        <v>0</v>
      </c>
    </row>
    <row r="23" spans="1:9" x14ac:dyDescent="0.35">
      <c r="A23" s="4" t="s">
        <v>491</v>
      </c>
      <c r="B23" s="29">
        <v>12293</v>
      </c>
      <c r="C23" s="29">
        <v>9141</v>
      </c>
      <c r="D23" s="29">
        <v>3153</v>
      </c>
      <c r="E23" s="29">
        <v>3355</v>
      </c>
      <c r="F23" s="29">
        <v>2297</v>
      </c>
      <c r="G23" s="29">
        <v>3005</v>
      </c>
      <c r="H23" s="29">
        <v>2020</v>
      </c>
      <c r="I23" s="29">
        <v>1617</v>
      </c>
    </row>
    <row r="24" spans="1:9" x14ac:dyDescent="0.35">
      <c r="A24" s="4" t="s">
        <v>686</v>
      </c>
      <c r="B24" s="29">
        <v>12880</v>
      </c>
      <c r="C24" s="29">
        <v>6246</v>
      </c>
      <c r="D24" s="29">
        <v>6634</v>
      </c>
      <c r="E24" s="29">
        <v>3243</v>
      </c>
      <c r="F24" s="29">
        <v>2545</v>
      </c>
      <c r="G24" s="29">
        <v>3101</v>
      </c>
      <c r="H24" s="29">
        <v>1418</v>
      </c>
      <c r="I24" s="29">
        <v>2573</v>
      </c>
    </row>
    <row r="25" spans="1:9" ht="10.5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7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49.54296875" style="1" customWidth="1"/>
    <col min="2" max="4" width="9.1796875" style="1" customWidth="1"/>
    <col min="5" max="5" width="11.54296875" style="1" bestFit="1" customWidth="1"/>
    <col min="6" max="11" width="10" style="1" customWidth="1"/>
    <col min="12" max="16384" width="9.1796875" style="1"/>
  </cols>
  <sheetData>
    <row r="1" spans="1:11" s="238" customFormat="1" x14ac:dyDescent="0.35">
      <c r="A1" s="238" t="s">
        <v>549</v>
      </c>
    </row>
    <row r="2" spans="1:11" x14ac:dyDescent="0.35">
      <c r="A2" s="251"/>
      <c r="B2" s="257" t="s">
        <v>9</v>
      </c>
      <c r="C2" s="257" t="s">
        <v>46</v>
      </c>
      <c r="D2" s="257" t="s">
        <v>47</v>
      </c>
      <c r="E2" s="257" t="s">
        <v>273</v>
      </c>
      <c r="F2" s="257" t="s">
        <v>274</v>
      </c>
      <c r="G2" s="257" t="s">
        <v>275</v>
      </c>
      <c r="H2" s="257" t="s">
        <v>276</v>
      </c>
      <c r="I2" s="257" t="s">
        <v>277</v>
      </c>
      <c r="J2" s="257" t="s">
        <v>278</v>
      </c>
      <c r="K2" s="257" t="s">
        <v>279</v>
      </c>
    </row>
    <row r="3" spans="1:11" x14ac:dyDescent="0.35">
      <c r="A3" s="251"/>
      <c r="B3" s="257"/>
      <c r="C3" s="257"/>
      <c r="D3" s="257"/>
      <c r="E3" s="257"/>
      <c r="F3" s="257"/>
      <c r="G3" s="257"/>
      <c r="H3" s="257"/>
      <c r="I3" s="257"/>
      <c r="J3" s="257"/>
      <c r="K3" s="257"/>
    </row>
    <row r="4" spans="1:11" x14ac:dyDescent="0.35">
      <c r="A4" s="4" t="s">
        <v>391</v>
      </c>
      <c r="B4" s="29">
        <v>1060869</v>
      </c>
      <c r="C4" s="29">
        <v>569753</v>
      </c>
      <c r="D4" s="29">
        <v>491115</v>
      </c>
      <c r="E4" s="29">
        <v>138131</v>
      </c>
      <c r="F4" s="29">
        <v>187320</v>
      </c>
      <c r="G4" s="29">
        <v>153165</v>
      </c>
      <c r="H4" s="29">
        <v>129386</v>
      </c>
      <c r="I4" s="29">
        <v>139789</v>
      </c>
      <c r="J4" s="29">
        <v>113385</v>
      </c>
      <c r="K4" s="29">
        <v>199693</v>
      </c>
    </row>
    <row r="5" spans="1:11" ht="9" customHeight="1" x14ac:dyDescent="0.35">
      <c r="A5" s="4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5">
      <c r="A6" s="4" t="s">
        <v>484</v>
      </c>
      <c r="B6" s="29">
        <v>605425</v>
      </c>
      <c r="C6" s="29">
        <v>277187</v>
      </c>
      <c r="D6" s="29">
        <v>328237</v>
      </c>
      <c r="E6" s="29">
        <v>52540</v>
      </c>
      <c r="F6" s="29">
        <v>120734</v>
      </c>
      <c r="G6" s="29">
        <v>109528</v>
      </c>
      <c r="H6" s="29">
        <v>74712</v>
      </c>
      <c r="I6" s="29">
        <v>92043</v>
      </c>
      <c r="J6" s="29">
        <v>76884</v>
      </c>
      <c r="K6" s="29">
        <v>78984</v>
      </c>
    </row>
    <row r="7" spans="1:11" x14ac:dyDescent="0.35">
      <c r="A7" s="4" t="s">
        <v>23</v>
      </c>
      <c r="B7" s="29">
        <v>7467</v>
      </c>
      <c r="C7" s="29">
        <v>6429</v>
      </c>
      <c r="D7" s="29">
        <v>1038</v>
      </c>
      <c r="E7" s="29">
        <v>1589</v>
      </c>
      <c r="F7" s="29">
        <v>0</v>
      </c>
      <c r="G7" s="29">
        <v>2635</v>
      </c>
      <c r="H7" s="29">
        <v>1657</v>
      </c>
      <c r="I7" s="29">
        <v>0</v>
      </c>
      <c r="J7" s="29">
        <v>1160</v>
      </c>
      <c r="K7" s="29">
        <v>427</v>
      </c>
    </row>
    <row r="8" spans="1:11" x14ac:dyDescent="0.35">
      <c r="A8" s="4" t="s">
        <v>25</v>
      </c>
      <c r="B8" s="29">
        <v>36231</v>
      </c>
      <c r="C8" s="29">
        <v>20093</v>
      </c>
      <c r="D8" s="29">
        <v>16137</v>
      </c>
      <c r="E8" s="29">
        <v>11021</v>
      </c>
      <c r="F8" s="29">
        <v>5898</v>
      </c>
      <c r="G8" s="29">
        <v>2975</v>
      </c>
      <c r="H8" s="29">
        <v>6040</v>
      </c>
      <c r="I8" s="29">
        <v>4953</v>
      </c>
      <c r="J8" s="29">
        <v>1131</v>
      </c>
      <c r="K8" s="29">
        <v>4213</v>
      </c>
    </row>
    <row r="9" spans="1:11" x14ac:dyDescent="0.35">
      <c r="A9" s="4" t="s">
        <v>483</v>
      </c>
      <c r="B9" s="29">
        <v>473</v>
      </c>
      <c r="C9" s="29">
        <v>451</v>
      </c>
      <c r="D9" s="29">
        <v>22</v>
      </c>
      <c r="E9" s="29">
        <v>0</v>
      </c>
      <c r="F9" s="29">
        <v>0</v>
      </c>
      <c r="G9" s="29">
        <v>180</v>
      </c>
      <c r="H9" s="29">
        <v>229</v>
      </c>
      <c r="I9" s="29">
        <v>63</v>
      </c>
      <c r="J9" s="29">
        <v>0</v>
      </c>
      <c r="K9" s="29">
        <v>0</v>
      </c>
    </row>
    <row r="10" spans="1:11" x14ac:dyDescent="0.35">
      <c r="A10" s="4" t="s">
        <v>485</v>
      </c>
      <c r="B10" s="29">
        <v>1057</v>
      </c>
      <c r="C10" s="29">
        <v>659</v>
      </c>
      <c r="D10" s="29">
        <v>398</v>
      </c>
      <c r="E10" s="29">
        <v>0</v>
      </c>
      <c r="F10" s="29">
        <v>89</v>
      </c>
      <c r="G10" s="29">
        <v>0</v>
      </c>
      <c r="H10" s="29">
        <v>400</v>
      </c>
      <c r="I10" s="29">
        <v>389</v>
      </c>
      <c r="J10" s="29">
        <v>0</v>
      </c>
      <c r="K10" s="29">
        <v>180</v>
      </c>
    </row>
    <row r="11" spans="1:11" x14ac:dyDescent="0.35">
      <c r="A11" s="4" t="s">
        <v>28</v>
      </c>
      <c r="B11" s="29">
        <v>90129</v>
      </c>
      <c r="C11" s="29">
        <v>81832</v>
      </c>
      <c r="D11" s="29">
        <v>8297</v>
      </c>
      <c r="E11" s="29">
        <v>18507</v>
      </c>
      <c r="F11" s="29">
        <v>16042</v>
      </c>
      <c r="G11" s="29">
        <v>8551</v>
      </c>
      <c r="H11" s="29">
        <v>6511</v>
      </c>
      <c r="I11" s="29">
        <v>10471</v>
      </c>
      <c r="J11" s="29">
        <v>7767</v>
      </c>
      <c r="K11" s="29">
        <v>22281</v>
      </c>
    </row>
    <row r="12" spans="1:11" x14ac:dyDescent="0.35">
      <c r="A12" s="4" t="s">
        <v>486</v>
      </c>
      <c r="B12" s="29">
        <v>102147</v>
      </c>
      <c r="C12" s="29">
        <v>41128</v>
      </c>
      <c r="D12" s="29">
        <v>61019</v>
      </c>
      <c r="E12" s="29">
        <v>19879</v>
      </c>
      <c r="F12" s="29">
        <v>15293</v>
      </c>
      <c r="G12" s="29">
        <v>7036</v>
      </c>
      <c r="H12" s="29">
        <v>16710</v>
      </c>
      <c r="I12" s="29">
        <v>8488</v>
      </c>
      <c r="J12" s="29">
        <v>10401</v>
      </c>
      <c r="K12" s="29">
        <v>24340</v>
      </c>
    </row>
    <row r="13" spans="1:11" x14ac:dyDescent="0.35">
      <c r="A13" s="4" t="s">
        <v>487</v>
      </c>
      <c r="B13" s="29">
        <v>54634</v>
      </c>
      <c r="C13" s="29">
        <v>54200</v>
      </c>
      <c r="D13" s="29">
        <v>434</v>
      </c>
      <c r="E13" s="29">
        <v>12181</v>
      </c>
      <c r="F13" s="29">
        <v>5106</v>
      </c>
      <c r="G13" s="29">
        <v>6012</v>
      </c>
      <c r="H13" s="29">
        <v>6282</v>
      </c>
      <c r="I13" s="29">
        <v>3245</v>
      </c>
      <c r="J13" s="29">
        <v>4155</v>
      </c>
      <c r="K13" s="29">
        <v>17653</v>
      </c>
    </row>
    <row r="14" spans="1:11" x14ac:dyDescent="0.35">
      <c r="A14" s="4" t="s">
        <v>488</v>
      </c>
      <c r="B14" s="29">
        <v>26086</v>
      </c>
      <c r="C14" s="29">
        <v>10532</v>
      </c>
      <c r="D14" s="29">
        <v>15554</v>
      </c>
      <c r="E14" s="29">
        <v>1489</v>
      </c>
      <c r="F14" s="29">
        <v>6788</v>
      </c>
      <c r="G14" s="29">
        <v>3071</v>
      </c>
      <c r="H14" s="29">
        <v>3849</v>
      </c>
      <c r="I14" s="29">
        <v>1864</v>
      </c>
      <c r="J14" s="29">
        <v>1005</v>
      </c>
      <c r="K14" s="29">
        <v>8019</v>
      </c>
    </row>
    <row r="15" spans="1:11" x14ac:dyDescent="0.35">
      <c r="A15" s="4" t="s">
        <v>32</v>
      </c>
      <c r="B15" s="29">
        <v>989</v>
      </c>
      <c r="C15" s="29">
        <v>746</v>
      </c>
      <c r="D15" s="29">
        <v>243</v>
      </c>
      <c r="E15" s="29">
        <v>243</v>
      </c>
      <c r="F15" s="29">
        <v>0</v>
      </c>
      <c r="G15" s="29">
        <v>0</v>
      </c>
      <c r="H15" s="29">
        <v>73</v>
      </c>
      <c r="I15" s="29">
        <v>0</v>
      </c>
      <c r="J15" s="29">
        <v>0</v>
      </c>
      <c r="K15" s="29">
        <v>673</v>
      </c>
    </row>
    <row r="16" spans="1:11" x14ac:dyDescent="0.35">
      <c r="A16" s="4" t="s">
        <v>33</v>
      </c>
      <c r="B16" s="29">
        <v>6041</v>
      </c>
      <c r="C16" s="29">
        <v>2734</v>
      </c>
      <c r="D16" s="29">
        <v>3307</v>
      </c>
      <c r="E16" s="29">
        <v>255</v>
      </c>
      <c r="F16" s="29">
        <v>2217</v>
      </c>
      <c r="G16" s="29">
        <v>594</v>
      </c>
      <c r="H16" s="29">
        <v>1320</v>
      </c>
      <c r="I16" s="29">
        <v>55</v>
      </c>
      <c r="J16" s="29">
        <v>0</v>
      </c>
      <c r="K16" s="29">
        <v>1600</v>
      </c>
    </row>
    <row r="17" spans="1:11" x14ac:dyDescent="0.35">
      <c r="A17" s="4" t="s">
        <v>34</v>
      </c>
      <c r="B17" s="29">
        <v>524</v>
      </c>
      <c r="C17" s="29">
        <v>524</v>
      </c>
      <c r="D17" s="29">
        <v>0</v>
      </c>
      <c r="E17" s="29">
        <v>0</v>
      </c>
      <c r="F17" s="29">
        <v>524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</row>
    <row r="18" spans="1:11" x14ac:dyDescent="0.35">
      <c r="A18" s="4" t="s">
        <v>0</v>
      </c>
      <c r="B18" s="29">
        <v>3785</v>
      </c>
      <c r="C18" s="29">
        <v>2844</v>
      </c>
      <c r="D18" s="29">
        <v>941</v>
      </c>
      <c r="E18" s="29">
        <v>246</v>
      </c>
      <c r="F18" s="29">
        <v>867</v>
      </c>
      <c r="G18" s="29">
        <v>228</v>
      </c>
      <c r="H18" s="29">
        <v>218</v>
      </c>
      <c r="I18" s="29">
        <v>160</v>
      </c>
      <c r="J18" s="29">
        <v>234</v>
      </c>
      <c r="K18" s="29">
        <v>1832</v>
      </c>
    </row>
    <row r="19" spans="1:11" x14ac:dyDescent="0.35">
      <c r="A19" s="4" t="s">
        <v>489</v>
      </c>
      <c r="B19" s="29">
        <v>13686</v>
      </c>
      <c r="C19" s="29">
        <v>8363</v>
      </c>
      <c r="D19" s="29">
        <v>5322</v>
      </c>
      <c r="E19" s="29">
        <v>1825</v>
      </c>
      <c r="F19" s="29">
        <v>1521</v>
      </c>
      <c r="G19" s="29">
        <v>1138</v>
      </c>
      <c r="H19" s="29">
        <v>854</v>
      </c>
      <c r="I19" s="29">
        <v>2576</v>
      </c>
      <c r="J19" s="29">
        <v>2548</v>
      </c>
      <c r="K19" s="29">
        <v>3225</v>
      </c>
    </row>
    <row r="20" spans="1:11" x14ac:dyDescent="0.35">
      <c r="A20" s="4" t="s">
        <v>490</v>
      </c>
      <c r="B20" s="29">
        <v>9562</v>
      </c>
      <c r="C20" s="29">
        <v>7957</v>
      </c>
      <c r="D20" s="29">
        <v>1605</v>
      </c>
      <c r="E20" s="29">
        <v>2668</v>
      </c>
      <c r="F20" s="29">
        <v>888</v>
      </c>
      <c r="G20" s="29">
        <v>1411</v>
      </c>
      <c r="H20" s="29">
        <v>447</v>
      </c>
      <c r="I20" s="29">
        <v>1052</v>
      </c>
      <c r="J20" s="29">
        <v>392</v>
      </c>
      <c r="K20" s="29">
        <v>2705</v>
      </c>
    </row>
    <row r="21" spans="1:11" x14ac:dyDescent="0.35">
      <c r="A21" s="4" t="s">
        <v>3</v>
      </c>
      <c r="B21" s="29">
        <v>42828</v>
      </c>
      <c r="C21" s="29">
        <v>22718</v>
      </c>
      <c r="D21" s="29">
        <v>20110</v>
      </c>
      <c r="E21" s="29">
        <v>4664</v>
      </c>
      <c r="F21" s="29">
        <v>4354</v>
      </c>
      <c r="G21" s="29">
        <v>3550</v>
      </c>
      <c r="H21" s="29">
        <v>4300</v>
      </c>
      <c r="I21" s="29">
        <v>10251</v>
      </c>
      <c r="J21" s="29">
        <v>2728</v>
      </c>
      <c r="K21" s="29">
        <v>12982</v>
      </c>
    </row>
    <row r="22" spans="1:11" x14ac:dyDescent="0.35">
      <c r="A22" s="4" t="s">
        <v>4</v>
      </c>
      <c r="B22" s="29">
        <v>8789</v>
      </c>
      <c r="C22" s="29">
        <v>5112</v>
      </c>
      <c r="D22" s="29">
        <v>3677</v>
      </c>
      <c r="E22" s="29">
        <v>1447</v>
      </c>
      <c r="F22" s="29">
        <v>1095</v>
      </c>
      <c r="G22" s="29">
        <v>306</v>
      </c>
      <c r="H22" s="29">
        <v>446</v>
      </c>
      <c r="I22" s="29">
        <v>1154</v>
      </c>
      <c r="J22" s="29">
        <v>732</v>
      </c>
      <c r="K22" s="29">
        <v>3609</v>
      </c>
    </row>
    <row r="23" spans="1:11" x14ac:dyDescent="0.35">
      <c r="A23" s="4" t="s">
        <v>5</v>
      </c>
      <c r="B23" s="29">
        <v>1175</v>
      </c>
      <c r="C23" s="29">
        <v>927</v>
      </c>
      <c r="D23" s="29">
        <v>248</v>
      </c>
      <c r="E23" s="29">
        <v>620</v>
      </c>
      <c r="F23" s="29">
        <v>0</v>
      </c>
      <c r="G23" s="29">
        <v>0</v>
      </c>
      <c r="H23" s="29">
        <v>346</v>
      </c>
      <c r="I23" s="29">
        <v>0</v>
      </c>
      <c r="J23" s="29">
        <v>0</v>
      </c>
      <c r="K23" s="29">
        <v>209</v>
      </c>
    </row>
    <row r="24" spans="1:11" x14ac:dyDescent="0.35">
      <c r="A24" s="4" t="s">
        <v>491</v>
      </c>
      <c r="B24" s="29">
        <v>25793</v>
      </c>
      <c r="C24" s="29">
        <v>17735</v>
      </c>
      <c r="D24" s="29">
        <v>8058</v>
      </c>
      <c r="E24" s="29">
        <v>3908</v>
      </c>
      <c r="F24" s="29">
        <v>3399</v>
      </c>
      <c r="G24" s="29">
        <v>3207</v>
      </c>
      <c r="H24" s="29">
        <v>2704</v>
      </c>
      <c r="I24" s="29">
        <v>2289</v>
      </c>
      <c r="J24" s="29">
        <v>2598</v>
      </c>
      <c r="K24" s="29">
        <v>7688</v>
      </c>
    </row>
    <row r="25" spans="1:11" x14ac:dyDescent="0.35">
      <c r="A25" s="4" t="s">
        <v>686</v>
      </c>
      <c r="B25" s="29">
        <v>23663</v>
      </c>
      <c r="C25" s="29">
        <v>7195</v>
      </c>
      <c r="D25" s="29">
        <v>16468</v>
      </c>
      <c r="E25" s="29">
        <v>5049</v>
      </c>
      <c r="F25" s="29">
        <v>2506</v>
      </c>
      <c r="G25" s="29">
        <v>2744</v>
      </c>
      <c r="H25" s="29">
        <v>2290</v>
      </c>
      <c r="I25" s="29">
        <v>736</v>
      </c>
      <c r="J25" s="29">
        <v>1649</v>
      </c>
      <c r="K25" s="29">
        <v>8688</v>
      </c>
    </row>
    <row r="26" spans="1:11" x14ac:dyDescent="0.35">
      <c r="A26" s="4" t="s">
        <v>8</v>
      </c>
      <c r="B26" s="29">
        <v>386</v>
      </c>
      <c r="C26" s="29">
        <v>386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386</v>
      </c>
    </row>
    <row r="27" spans="1:11" ht="12" customHeight="1" x14ac:dyDescent="0.35">
      <c r="A27" s="11"/>
      <c r="B27" s="11"/>
      <c r="C27" s="11"/>
      <c r="D27" s="11"/>
      <c r="E27" s="31"/>
      <c r="F27" s="31"/>
      <c r="G27" s="31"/>
      <c r="H27" s="31"/>
      <c r="I27" s="31"/>
      <c r="J27" s="31"/>
      <c r="K27" s="31"/>
    </row>
  </sheetData>
  <mergeCells count="11"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27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5.81640625" style="1" customWidth="1"/>
    <col min="2" max="2" width="12" style="1" customWidth="1"/>
    <col min="3" max="4" width="13.54296875" style="1" customWidth="1"/>
    <col min="5" max="5" width="14.1796875" style="1" customWidth="1"/>
    <col min="6" max="6" width="12.54296875" style="1" customWidth="1"/>
    <col min="7" max="16384" width="9.1796875" style="1"/>
  </cols>
  <sheetData>
    <row r="1" spans="1:9" s="238" customFormat="1" ht="13.5" customHeight="1" x14ac:dyDescent="0.35">
      <c r="A1" s="238" t="s">
        <v>566</v>
      </c>
    </row>
    <row r="2" spans="1:9" ht="40.5" customHeight="1" x14ac:dyDescent="0.35">
      <c r="A2" s="25" t="s">
        <v>526</v>
      </c>
      <c r="B2" s="26" t="s">
        <v>397</v>
      </c>
      <c r="C2" s="25" t="s">
        <v>398</v>
      </c>
      <c r="D2" s="25" t="s">
        <v>399</v>
      </c>
      <c r="E2" s="25" t="s">
        <v>400</v>
      </c>
      <c r="F2" s="25" t="s">
        <v>402</v>
      </c>
      <c r="I2" s="27"/>
    </row>
    <row r="3" spans="1:9" x14ac:dyDescent="0.35">
      <c r="A3" s="9" t="s">
        <v>396</v>
      </c>
      <c r="B3" s="28">
        <v>59.3</v>
      </c>
      <c r="C3" s="28">
        <v>49</v>
      </c>
      <c r="D3" s="28">
        <v>17.2</v>
      </c>
      <c r="E3" s="28">
        <v>54.4</v>
      </c>
      <c r="F3" s="29">
        <v>8071962</v>
      </c>
      <c r="I3" s="27"/>
    </row>
    <row r="4" spans="1:9" x14ac:dyDescent="0.35">
      <c r="A4" s="4" t="s">
        <v>401</v>
      </c>
      <c r="B4" s="28">
        <v>58.1</v>
      </c>
      <c r="C4" s="4">
        <v>48.9</v>
      </c>
      <c r="D4" s="4">
        <v>15.9</v>
      </c>
      <c r="E4" s="4">
        <v>58.1</v>
      </c>
      <c r="F4" s="29">
        <v>3637028</v>
      </c>
      <c r="I4" s="27"/>
    </row>
    <row r="5" spans="1:9" x14ac:dyDescent="0.35">
      <c r="A5" s="4" t="s">
        <v>394</v>
      </c>
      <c r="B5" s="28">
        <v>57</v>
      </c>
      <c r="C5" s="4">
        <v>46.4</v>
      </c>
      <c r="D5" s="4">
        <v>18.7</v>
      </c>
      <c r="E5" s="4">
        <v>52.4</v>
      </c>
      <c r="F5" s="29">
        <v>3750216</v>
      </c>
      <c r="I5" s="27"/>
    </row>
    <row r="6" spans="1:9" x14ac:dyDescent="0.35">
      <c r="A6" s="4" t="s">
        <v>395</v>
      </c>
      <c r="B6" s="28">
        <v>77.5</v>
      </c>
      <c r="C6" s="4">
        <v>64.599999999999994</v>
      </c>
      <c r="D6" s="4">
        <v>16.7</v>
      </c>
      <c r="E6" s="4">
        <v>46.9</v>
      </c>
      <c r="F6" s="29">
        <v>684718</v>
      </c>
    </row>
    <row r="7" spans="1:9" ht="8.25" customHeight="1" x14ac:dyDescent="0.35">
      <c r="A7" s="30"/>
      <c r="B7" s="30"/>
      <c r="C7" s="30"/>
      <c r="D7" s="30"/>
      <c r="E7" s="30"/>
      <c r="F7" s="30"/>
    </row>
    <row r="8" spans="1:9" x14ac:dyDescent="0.35">
      <c r="A8" s="9" t="s">
        <v>49</v>
      </c>
      <c r="B8" s="4">
        <v>67.2</v>
      </c>
      <c r="C8" s="4">
        <v>56.6</v>
      </c>
      <c r="D8" s="4">
        <v>15.8</v>
      </c>
      <c r="E8" s="4">
        <v>43.1</v>
      </c>
      <c r="F8" s="29">
        <v>2472784</v>
      </c>
    </row>
    <row r="9" spans="1:9" x14ac:dyDescent="0.35">
      <c r="A9" s="4" t="s">
        <v>393</v>
      </c>
      <c r="B9" s="4">
        <v>66.599999999999994</v>
      </c>
      <c r="C9" s="4">
        <v>57</v>
      </c>
      <c r="D9" s="4">
        <v>14.5</v>
      </c>
      <c r="E9" s="4">
        <v>50</v>
      </c>
      <c r="F9" s="29">
        <v>692933</v>
      </c>
    </row>
    <row r="10" spans="1:9" x14ac:dyDescent="0.35">
      <c r="A10" s="4" t="s">
        <v>394</v>
      </c>
      <c r="B10" s="4">
        <v>63.5</v>
      </c>
      <c r="C10" s="4">
        <v>53</v>
      </c>
      <c r="D10" s="4">
        <v>16.600000000000001</v>
      </c>
      <c r="E10" s="4">
        <v>41</v>
      </c>
      <c r="F10" s="29">
        <v>1440504</v>
      </c>
    </row>
    <row r="11" spans="1:9" x14ac:dyDescent="0.35">
      <c r="A11" s="4" t="s">
        <v>395</v>
      </c>
      <c r="B11" s="4">
        <v>84.2</v>
      </c>
      <c r="C11" s="4">
        <v>71.2</v>
      </c>
      <c r="D11" s="4">
        <v>15.4</v>
      </c>
      <c r="E11" s="4">
        <v>38.5</v>
      </c>
      <c r="F11" s="29">
        <v>339347</v>
      </c>
      <c r="I11" s="27"/>
    </row>
    <row r="12" spans="1:9" ht="6" customHeight="1" x14ac:dyDescent="0.35">
      <c r="A12" s="30"/>
      <c r="B12" s="30"/>
      <c r="C12" s="30"/>
      <c r="D12" s="30"/>
      <c r="E12" s="30"/>
      <c r="F12" s="30"/>
      <c r="I12" s="27"/>
    </row>
    <row r="13" spans="1:9" x14ac:dyDescent="0.35">
      <c r="A13" s="9" t="s">
        <v>48</v>
      </c>
      <c r="B13" s="4">
        <v>55.7</v>
      </c>
      <c r="C13" s="4">
        <v>45.7</v>
      </c>
      <c r="D13" s="4">
        <v>18</v>
      </c>
      <c r="E13" s="4">
        <v>59.7</v>
      </c>
      <c r="F13" s="29">
        <v>5599178</v>
      </c>
      <c r="I13" s="27"/>
    </row>
    <row r="14" spans="1:9" x14ac:dyDescent="0.35">
      <c r="A14" s="4" t="s">
        <v>393</v>
      </c>
      <c r="B14" s="4">
        <v>56.1</v>
      </c>
      <c r="C14" s="4">
        <v>47</v>
      </c>
      <c r="D14" s="4">
        <v>16.3</v>
      </c>
      <c r="E14" s="4">
        <v>60.1</v>
      </c>
      <c r="F14" s="29">
        <v>2944095</v>
      </c>
      <c r="I14" s="27"/>
    </row>
    <row r="15" spans="1:9" x14ac:dyDescent="0.35">
      <c r="A15" s="4" t="s">
        <v>394</v>
      </c>
      <c r="B15" s="4">
        <v>53</v>
      </c>
      <c r="C15" s="4">
        <v>42.3</v>
      </c>
      <c r="D15" s="4">
        <v>20.3</v>
      </c>
      <c r="E15" s="4">
        <v>59.9</v>
      </c>
      <c r="F15" s="29">
        <v>2309712</v>
      </c>
    </row>
    <row r="16" spans="1:9" x14ac:dyDescent="0.35">
      <c r="A16" s="4" t="s">
        <v>395</v>
      </c>
      <c r="B16" s="4">
        <v>70.8</v>
      </c>
      <c r="C16" s="4">
        <v>58</v>
      </c>
      <c r="D16" s="4">
        <v>18.100000000000001</v>
      </c>
      <c r="E16" s="4">
        <v>55.5</v>
      </c>
      <c r="F16" s="29">
        <v>345371</v>
      </c>
    </row>
    <row r="17" spans="1:9" ht="9" customHeight="1" x14ac:dyDescent="0.35">
      <c r="A17" s="30"/>
      <c r="B17" s="30"/>
      <c r="C17" s="30"/>
      <c r="D17" s="30"/>
      <c r="E17" s="30"/>
      <c r="F17" s="30"/>
    </row>
    <row r="18" spans="1:9" x14ac:dyDescent="0.35">
      <c r="A18" s="9" t="s">
        <v>46</v>
      </c>
      <c r="B18" s="1">
        <v>67.3</v>
      </c>
      <c r="C18" s="4">
        <v>57.5</v>
      </c>
      <c r="D18" s="4">
        <v>14.5</v>
      </c>
      <c r="E18" s="4">
        <v>47.7</v>
      </c>
      <c r="F18" s="29">
        <v>3783020</v>
      </c>
    </row>
    <row r="19" spans="1:9" x14ac:dyDescent="0.35">
      <c r="A19" s="4" t="s">
        <v>393</v>
      </c>
      <c r="B19" s="4">
        <v>66.2</v>
      </c>
      <c r="C19" s="4">
        <v>57.1</v>
      </c>
      <c r="D19" s="4">
        <v>13.8</v>
      </c>
      <c r="E19" s="4">
        <v>53.4</v>
      </c>
      <c r="F19" s="29">
        <v>1628563</v>
      </c>
    </row>
    <row r="20" spans="1:9" x14ac:dyDescent="0.35">
      <c r="A20" s="4" t="s">
        <v>394</v>
      </c>
      <c r="B20" s="4">
        <v>64.599999999999994</v>
      </c>
      <c r="C20" s="4">
        <v>54.8</v>
      </c>
      <c r="D20" s="4">
        <v>15.2</v>
      </c>
      <c r="E20" s="4">
        <v>44.3</v>
      </c>
      <c r="F20" s="29">
        <v>1779377</v>
      </c>
      <c r="I20" s="27"/>
    </row>
    <row r="21" spans="1:9" x14ac:dyDescent="0.35">
      <c r="A21" s="4" t="s">
        <v>395</v>
      </c>
      <c r="B21" s="4">
        <v>84.9</v>
      </c>
      <c r="C21" s="4">
        <v>72.599999999999994</v>
      </c>
      <c r="D21" s="4">
        <v>14.6</v>
      </c>
      <c r="E21" s="4">
        <v>39.700000000000003</v>
      </c>
      <c r="F21" s="29">
        <v>375080</v>
      </c>
      <c r="I21" s="27"/>
    </row>
    <row r="22" spans="1:9" ht="8.25" customHeight="1" x14ac:dyDescent="0.35">
      <c r="A22" s="30"/>
      <c r="B22" s="30"/>
      <c r="C22" s="30"/>
      <c r="D22" s="30"/>
      <c r="E22" s="30"/>
      <c r="F22" s="30"/>
      <c r="I22" s="27"/>
    </row>
    <row r="23" spans="1:9" x14ac:dyDescent="0.35">
      <c r="A23" s="9" t="s">
        <v>47</v>
      </c>
      <c r="B23" s="4">
        <v>52.2</v>
      </c>
      <c r="C23" s="4">
        <v>41.6</v>
      </c>
      <c r="D23" s="4">
        <v>20.3</v>
      </c>
      <c r="E23" s="4">
        <v>60.9</v>
      </c>
      <c r="F23" s="29">
        <v>4288942</v>
      </c>
      <c r="I23" s="27"/>
    </row>
    <row r="24" spans="1:9" x14ac:dyDescent="0.35">
      <c r="A24" s="4" t="s">
        <v>393</v>
      </c>
      <c r="B24" s="4">
        <v>51.5</v>
      </c>
      <c r="C24" s="4">
        <v>42.2</v>
      </c>
      <c r="D24" s="4">
        <v>18.100000000000001</v>
      </c>
      <c r="E24" s="4">
        <v>62.4</v>
      </c>
      <c r="F24" s="29">
        <v>2008465</v>
      </c>
    </row>
    <row r="25" spans="1:9" x14ac:dyDescent="0.35">
      <c r="A25" s="4" t="s">
        <v>394</v>
      </c>
      <c r="B25" s="4">
        <v>50.2</v>
      </c>
      <c r="C25" s="4">
        <v>38.799999999999997</v>
      </c>
      <c r="D25" s="4">
        <v>22.8</v>
      </c>
      <c r="E25" s="4">
        <v>60.3</v>
      </c>
      <c r="F25" s="29">
        <v>1970838</v>
      </c>
      <c r="H25" s="27"/>
    </row>
    <row r="26" spans="1:9" x14ac:dyDescent="0.35">
      <c r="A26" s="4" t="s">
        <v>395</v>
      </c>
      <c r="B26" s="4">
        <v>68.400000000000006</v>
      </c>
      <c r="C26" s="4">
        <v>54.8</v>
      </c>
      <c r="D26" s="4">
        <v>19.8</v>
      </c>
      <c r="E26" s="4">
        <v>56.2</v>
      </c>
      <c r="F26" s="29">
        <v>309639</v>
      </c>
      <c r="H26" s="27"/>
    </row>
    <row r="27" spans="1:9" ht="7.5" customHeight="1" x14ac:dyDescent="0.35">
      <c r="A27" s="31"/>
      <c r="B27" s="31"/>
      <c r="C27" s="31"/>
      <c r="D27" s="31"/>
      <c r="E27" s="31"/>
      <c r="F27" s="32"/>
      <c r="H27" s="27"/>
    </row>
  </sheetData>
  <pageMargins left="0.7" right="0.7" top="0.75" bottom="0.75" header="0.3" footer="0.3"/>
  <pageSetup scale="9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65A7-155B-4B0E-A856-2B23E5C7676E}">
  <dimension ref="A1:H33"/>
  <sheetViews>
    <sheetView view="pageBreakPreview" zoomScale="90" zoomScaleNormal="100" zoomScaleSheetLayoutView="90" workbookViewId="0">
      <selection activeCell="A7" sqref="A7"/>
    </sheetView>
  </sheetViews>
  <sheetFormatPr defaultRowHeight="14.5" x14ac:dyDescent="0.35"/>
  <cols>
    <col min="1" max="1" width="11.453125" style="1" bestFit="1" customWidth="1"/>
    <col min="2" max="16384" width="8.7265625" style="1"/>
  </cols>
  <sheetData>
    <row r="1" spans="1:8" s="238" customFormat="1" x14ac:dyDescent="0.35">
      <c r="A1" s="238" t="s">
        <v>683</v>
      </c>
    </row>
    <row r="2" spans="1:8" x14ac:dyDescent="0.35">
      <c r="A2" s="23"/>
      <c r="B2" s="23">
        <v>2017</v>
      </c>
      <c r="C2" s="23">
        <v>2018</v>
      </c>
      <c r="D2" s="23">
        <v>2019</v>
      </c>
      <c r="E2" s="23">
        <v>2020</v>
      </c>
      <c r="F2" s="23">
        <v>2021</v>
      </c>
      <c r="G2" s="23">
        <v>2022</v>
      </c>
      <c r="H2" s="23">
        <v>2023</v>
      </c>
    </row>
    <row r="3" spans="1:8" x14ac:dyDescent="0.35">
      <c r="A3" s="4" t="s">
        <v>9</v>
      </c>
      <c r="B3" s="24">
        <v>53.4</v>
      </c>
      <c r="C3" s="24">
        <v>54.2</v>
      </c>
      <c r="D3" s="24">
        <v>53.4</v>
      </c>
      <c r="E3" s="24">
        <v>56.4</v>
      </c>
      <c r="F3" s="24">
        <v>54</v>
      </c>
      <c r="G3" s="24">
        <v>56</v>
      </c>
      <c r="H3" s="24">
        <v>59.3</v>
      </c>
    </row>
    <row r="4" spans="1:8" x14ac:dyDescent="0.35">
      <c r="A4" s="4" t="s">
        <v>251</v>
      </c>
      <c r="B4" s="24">
        <v>66.400000000000006</v>
      </c>
      <c r="C4" s="24">
        <v>66.3</v>
      </c>
      <c r="D4" s="24">
        <v>66.5</v>
      </c>
      <c r="E4" s="24">
        <v>67.099999999999994</v>
      </c>
      <c r="F4" s="24">
        <v>64.400000000000006</v>
      </c>
      <c r="G4" s="24">
        <v>66.2</v>
      </c>
      <c r="H4" s="24">
        <v>68.2</v>
      </c>
    </row>
    <row r="5" spans="1:8" x14ac:dyDescent="0.35">
      <c r="A5" s="4" t="s">
        <v>252</v>
      </c>
      <c r="B5" s="24">
        <v>65.3</v>
      </c>
      <c r="C5" s="24">
        <v>65.8</v>
      </c>
      <c r="D5" s="24">
        <v>66.8</v>
      </c>
      <c r="E5" s="24">
        <v>66.2</v>
      </c>
      <c r="F5" s="24">
        <v>62.9</v>
      </c>
      <c r="G5" s="24">
        <v>66.8</v>
      </c>
      <c r="H5" s="24">
        <v>70.2</v>
      </c>
    </row>
    <row r="6" spans="1:8" x14ac:dyDescent="0.35">
      <c r="A6" s="4" t="s">
        <v>253</v>
      </c>
      <c r="B6" s="24">
        <v>67</v>
      </c>
      <c r="C6" s="24">
        <v>70.7</v>
      </c>
      <c r="D6" s="24">
        <v>70.2</v>
      </c>
      <c r="E6" s="24">
        <v>68.7</v>
      </c>
      <c r="F6" s="24">
        <v>62.9</v>
      </c>
      <c r="G6" s="24">
        <v>68.900000000000006</v>
      </c>
      <c r="H6" s="24">
        <v>70.7</v>
      </c>
    </row>
    <row r="7" spans="1:8" x14ac:dyDescent="0.35">
      <c r="A7" s="4" t="s">
        <v>254</v>
      </c>
      <c r="B7" s="24">
        <v>47.7</v>
      </c>
      <c r="C7" s="24">
        <v>45.2</v>
      </c>
      <c r="D7" s="24">
        <v>42.5</v>
      </c>
      <c r="E7" s="24">
        <v>48.1</v>
      </c>
      <c r="F7" s="24">
        <v>47.7</v>
      </c>
      <c r="G7" s="24">
        <v>49.4</v>
      </c>
      <c r="H7" s="24">
        <v>48.7</v>
      </c>
    </row>
    <row r="8" spans="1:8" x14ac:dyDescent="0.35">
      <c r="A8" s="4" t="s">
        <v>255</v>
      </c>
      <c r="B8" s="24">
        <v>53.1</v>
      </c>
      <c r="C8" s="24">
        <v>49.4</v>
      </c>
      <c r="D8" s="24">
        <v>54.5</v>
      </c>
      <c r="E8" s="24">
        <v>62</v>
      </c>
      <c r="F8" s="24">
        <v>51.6</v>
      </c>
      <c r="G8" s="24">
        <v>54</v>
      </c>
      <c r="H8" s="24">
        <v>57.2</v>
      </c>
    </row>
    <row r="9" spans="1:8" x14ac:dyDescent="0.35">
      <c r="A9" s="4" t="s">
        <v>256</v>
      </c>
      <c r="B9" s="24">
        <v>32.1</v>
      </c>
      <c r="C9" s="24">
        <v>34.1</v>
      </c>
      <c r="D9" s="24">
        <v>39.700000000000003</v>
      </c>
      <c r="E9" s="24">
        <v>55.9</v>
      </c>
      <c r="F9" s="24">
        <v>41.4</v>
      </c>
      <c r="G9" s="24">
        <v>43.8</v>
      </c>
      <c r="H9" s="24">
        <v>50.7</v>
      </c>
    </row>
    <row r="10" spans="1:8" x14ac:dyDescent="0.35">
      <c r="A10" s="4" t="s">
        <v>257</v>
      </c>
      <c r="B10" s="24">
        <v>52.5</v>
      </c>
      <c r="C10" s="24">
        <v>52.5</v>
      </c>
      <c r="D10" s="24">
        <v>54.5</v>
      </c>
      <c r="E10" s="24">
        <v>65.400000000000006</v>
      </c>
      <c r="F10" s="24">
        <v>54.8</v>
      </c>
      <c r="G10" s="24">
        <v>57.7</v>
      </c>
      <c r="H10" s="24">
        <v>55.8</v>
      </c>
    </row>
    <row r="11" spans="1:8" x14ac:dyDescent="0.35">
      <c r="A11" s="4" t="s">
        <v>258</v>
      </c>
      <c r="B11" s="24">
        <v>54.9</v>
      </c>
      <c r="C11" s="24">
        <v>53.9</v>
      </c>
      <c r="D11" s="24">
        <v>44.2</v>
      </c>
      <c r="E11" s="24">
        <v>59.9</v>
      </c>
      <c r="F11" s="24">
        <v>53</v>
      </c>
      <c r="G11" s="24">
        <v>52.3</v>
      </c>
      <c r="H11" s="24">
        <v>51.9</v>
      </c>
    </row>
    <row r="12" spans="1:8" x14ac:dyDescent="0.35">
      <c r="A12" s="4" t="s">
        <v>259</v>
      </c>
      <c r="B12" s="24">
        <v>54.4</v>
      </c>
      <c r="C12" s="24">
        <v>54</v>
      </c>
      <c r="D12" s="24">
        <v>49.3</v>
      </c>
      <c r="E12" s="24">
        <v>48.3</v>
      </c>
      <c r="F12" s="24">
        <v>47.5</v>
      </c>
      <c r="G12" s="24">
        <v>51.3</v>
      </c>
      <c r="H12" s="24">
        <v>49.5</v>
      </c>
    </row>
    <row r="13" spans="1:8" x14ac:dyDescent="0.35">
      <c r="A13" s="4" t="s">
        <v>260</v>
      </c>
      <c r="B13" s="24">
        <v>41.9</v>
      </c>
      <c r="C13" s="24">
        <v>42.1</v>
      </c>
      <c r="D13" s="24">
        <v>41.3</v>
      </c>
      <c r="E13" s="24">
        <v>52.3</v>
      </c>
      <c r="F13" s="24">
        <v>54.7</v>
      </c>
      <c r="G13" s="24">
        <v>55.4</v>
      </c>
      <c r="H13" s="24">
        <v>46.4</v>
      </c>
    </row>
    <row r="14" spans="1:8" x14ac:dyDescent="0.35">
      <c r="A14" s="4" t="s">
        <v>261</v>
      </c>
      <c r="B14" s="24">
        <v>55.1</v>
      </c>
      <c r="C14" s="24">
        <v>51.6</v>
      </c>
      <c r="D14" s="24">
        <v>50.4</v>
      </c>
      <c r="E14" s="24">
        <v>47.7</v>
      </c>
      <c r="F14" s="24">
        <v>49.5</v>
      </c>
      <c r="G14" s="24">
        <v>51.8</v>
      </c>
      <c r="H14" s="24">
        <v>56.1</v>
      </c>
    </row>
    <row r="15" spans="1:8" x14ac:dyDescent="0.35">
      <c r="A15" s="4" t="s">
        <v>482</v>
      </c>
      <c r="B15" s="24">
        <v>55.6</v>
      </c>
      <c r="C15" s="24">
        <v>49.2</v>
      </c>
      <c r="D15" s="24">
        <v>49.5</v>
      </c>
      <c r="E15" s="24">
        <v>46.9</v>
      </c>
      <c r="F15" s="24">
        <v>45.4</v>
      </c>
      <c r="G15" s="24">
        <v>51.2</v>
      </c>
      <c r="H15" s="24">
        <v>54</v>
      </c>
    </row>
    <row r="16" spans="1:8" x14ac:dyDescent="0.35">
      <c r="A16" s="4" t="s">
        <v>262</v>
      </c>
      <c r="B16" s="24">
        <v>54.6</v>
      </c>
      <c r="C16" s="24">
        <v>52</v>
      </c>
      <c r="D16" s="24">
        <v>52.6</v>
      </c>
      <c r="E16" s="24">
        <v>50.4</v>
      </c>
      <c r="F16" s="24">
        <v>56.7</v>
      </c>
      <c r="G16" s="24">
        <v>55.3</v>
      </c>
      <c r="H16" s="24">
        <v>53.1</v>
      </c>
    </row>
    <row r="17" spans="1:8" x14ac:dyDescent="0.35">
      <c r="A17" s="4" t="s">
        <v>263</v>
      </c>
      <c r="B17" s="24">
        <v>61.5</v>
      </c>
      <c r="C17" s="24">
        <v>53.7</v>
      </c>
      <c r="D17" s="24">
        <v>55.8</v>
      </c>
      <c r="E17" s="24">
        <v>56.1</v>
      </c>
      <c r="F17" s="24">
        <v>57.6</v>
      </c>
      <c r="G17" s="24">
        <v>60.9</v>
      </c>
      <c r="H17" s="24">
        <v>62.5</v>
      </c>
    </row>
    <row r="18" spans="1:8" x14ac:dyDescent="0.35">
      <c r="A18" s="4" t="s">
        <v>264</v>
      </c>
      <c r="B18" s="24">
        <v>61.9</v>
      </c>
      <c r="C18" s="24">
        <v>57</v>
      </c>
      <c r="D18" s="24">
        <v>55.6</v>
      </c>
      <c r="E18" s="24">
        <v>58.6</v>
      </c>
      <c r="F18" s="24">
        <v>57.3</v>
      </c>
      <c r="G18" s="24">
        <v>58.4</v>
      </c>
      <c r="H18" s="24">
        <v>65.5</v>
      </c>
    </row>
    <row r="19" spans="1:8" x14ac:dyDescent="0.35">
      <c r="A19" s="4" t="s">
        <v>265</v>
      </c>
      <c r="B19" s="24">
        <v>38.9</v>
      </c>
      <c r="C19" s="24">
        <v>44.5</v>
      </c>
      <c r="D19" s="24">
        <v>47.3</v>
      </c>
      <c r="E19" s="24">
        <v>43</v>
      </c>
      <c r="F19" s="24">
        <v>52.9</v>
      </c>
      <c r="G19" s="24">
        <v>56.5</v>
      </c>
      <c r="H19" s="24">
        <v>61.2</v>
      </c>
    </row>
    <row r="20" spans="1:8" x14ac:dyDescent="0.35">
      <c r="A20" s="4" t="s">
        <v>266</v>
      </c>
      <c r="B20" s="24">
        <v>49.6</v>
      </c>
      <c r="C20" s="24">
        <v>50.1</v>
      </c>
      <c r="D20" s="24">
        <v>42.8</v>
      </c>
      <c r="E20" s="24">
        <v>49.8</v>
      </c>
      <c r="F20" s="24">
        <v>46.8</v>
      </c>
      <c r="G20" s="24">
        <v>50.4</v>
      </c>
      <c r="H20" s="24">
        <v>48.5</v>
      </c>
    </row>
    <row r="21" spans="1:8" x14ac:dyDescent="0.35">
      <c r="A21" s="4" t="s">
        <v>267</v>
      </c>
      <c r="B21" s="24">
        <v>45.1</v>
      </c>
      <c r="C21" s="24">
        <v>45.2</v>
      </c>
      <c r="D21" s="24">
        <v>47</v>
      </c>
      <c r="E21" s="24">
        <v>55.6</v>
      </c>
      <c r="F21" s="24">
        <v>49.8</v>
      </c>
      <c r="G21" s="24">
        <v>45.4</v>
      </c>
      <c r="H21" s="24">
        <v>48.7</v>
      </c>
    </row>
    <row r="22" spans="1:8" x14ac:dyDescent="0.35">
      <c r="A22" s="4" t="s">
        <v>268</v>
      </c>
      <c r="B22" s="24">
        <v>49.4</v>
      </c>
      <c r="C22" s="24">
        <v>56.9</v>
      </c>
      <c r="D22" s="24">
        <v>52.3</v>
      </c>
      <c r="E22" s="24">
        <v>44.4</v>
      </c>
      <c r="F22" s="24">
        <v>51.6</v>
      </c>
      <c r="G22" s="24">
        <v>54.6</v>
      </c>
      <c r="H22" s="24">
        <v>62.6</v>
      </c>
    </row>
    <row r="23" spans="1:8" x14ac:dyDescent="0.35">
      <c r="A23" s="4" t="s">
        <v>269</v>
      </c>
      <c r="B23" s="24">
        <v>45</v>
      </c>
      <c r="C23" s="24">
        <v>50.8</v>
      </c>
      <c r="D23" s="24">
        <v>53.3</v>
      </c>
      <c r="E23" s="24">
        <v>47</v>
      </c>
      <c r="F23" s="24">
        <v>46.9</v>
      </c>
      <c r="G23" s="24">
        <v>51.8</v>
      </c>
      <c r="H23" s="24">
        <v>53.4</v>
      </c>
    </row>
    <row r="24" spans="1:8" x14ac:dyDescent="0.35">
      <c r="A24" s="4" t="s">
        <v>270</v>
      </c>
      <c r="B24" s="24">
        <v>52.6</v>
      </c>
      <c r="C24" s="24">
        <v>53.3</v>
      </c>
      <c r="D24" s="24">
        <v>61.5</v>
      </c>
      <c r="E24" s="24">
        <v>65.2</v>
      </c>
      <c r="F24" s="24">
        <v>61.5</v>
      </c>
      <c r="G24" s="24">
        <v>60.6</v>
      </c>
      <c r="H24" s="24">
        <v>62.7</v>
      </c>
    </row>
    <row r="25" spans="1:8" x14ac:dyDescent="0.35">
      <c r="A25" s="4" t="s">
        <v>271</v>
      </c>
      <c r="B25" s="24">
        <v>38.299999999999997</v>
      </c>
      <c r="C25" s="24">
        <v>50.9</v>
      </c>
      <c r="D25" s="24">
        <v>51.3</v>
      </c>
      <c r="E25" s="24">
        <v>56</v>
      </c>
      <c r="F25" s="24">
        <v>51.3</v>
      </c>
      <c r="G25" s="24">
        <v>59.2</v>
      </c>
      <c r="H25" s="24">
        <v>57.3</v>
      </c>
    </row>
    <row r="26" spans="1:8" x14ac:dyDescent="0.35">
      <c r="A26" s="4" t="s">
        <v>272</v>
      </c>
      <c r="B26" s="24">
        <v>48.8</v>
      </c>
      <c r="C26" s="24">
        <v>49.5</v>
      </c>
      <c r="D26" s="24">
        <v>45.4</v>
      </c>
      <c r="E26" s="24">
        <v>45.9</v>
      </c>
      <c r="F26" s="24">
        <v>53.4</v>
      </c>
      <c r="G26" s="24">
        <v>54.8</v>
      </c>
      <c r="H26" s="24">
        <v>56.5</v>
      </c>
    </row>
    <row r="27" spans="1:8" x14ac:dyDescent="0.35">
      <c r="A27" s="4" t="s">
        <v>273</v>
      </c>
      <c r="B27" s="24">
        <v>52.1</v>
      </c>
      <c r="C27" s="24">
        <v>54</v>
      </c>
      <c r="D27" s="24">
        <v>48.7</v>
      </c>
      <c r="E27" s="24">
        <v>45.9</v>
      </c>
      <c r="F27" s="24">
        <v>53.2</v>
      </c>
      <c r="G27" s="24">
        <v>54</v>
      </c>
      <c r="H27" s="24">
        <v>61.1</v>
      </c>
    </row>
    <row r="28" spans="1:8" x14ac:dyDescent="0.35">
      <c r="A28" s="4" t="s">
        <v>274</v>
      </c>
      <c r="B28" s="24">
        <v>59.3</v>
      </c>
      <c r="C28" s="24">
        <v>68.7</v>
      </c>
      <c r="D28" s="24">
        <v>60</v>
      </c>
      <c r="E28" s="24">
        <v>60.4</v>
      </c>
      <c r="F28" s="24">
        <v>57.8</v>
      </c>
      <c r="G28" s="24">
        <v>53.2</v>
      </c>
      <c r="H28" s="24">
        <v>59.8</v>
      </c>
    </row>
    <row r="29" spans="1:8" x14ac:dyDescent="0.35">
      <c r="A29" s="4" t="s">
        <v>275</v>
      </c>
      <c r="B29" s="24">
        <v>49</v>
      </c>
      <c r="C29" s="24">
        <v>55</v>
      </c>
      <c r="D29" s="24">
        <v>55.7</v>
      </c>
      <c r="E29" s="24">
        <v>61.5</v>
      </c>
      <c r="F29" s="24">
        <v>53.1</v>
      </c>
      <c r="G29" s="24">
        <v>60</v>
      </c>
      <c r="H29" s="24">
        <v>62.6</v>
      </c>
    </row>
    <row r="30" spans="1:8" x14ac:dyDescent="0.35">
      <c r="A30" s="4" t="s">
        <v>276</v>
      </c>
      <c r="B30" s="24">
        <v>54.4</v>
      </c>
      <c r="C30" s="24">
        <v>54.5</v>
      </c>
      <c r="D30" s="24">
        <v>51.3</v>
      </c>
      <c r="E30" s="24">
        <v>64.099999999999994</v>
      </c>
      <c r="F30" s="24">
        <v>51.1</v>
      </c>
      <c r="G30" s="24">
        <v>49.6</v>
      </c>
      <c r="H30" s="24">
        <v>59.6</v>
      </c>
    </row>
    <row r="31" spans="1:8" x14ac:dyDescent="0.35">
      <c r="A31" s="4" t="s">
        <v>277</v>
      </c>
      <c r="B31" s="24">
        <v>53.7</v>
      </c>
      <c r="C31" s="24">
        <v>51.7</v>
      </c>
      <c r="D31" s="24">
        <v>49</v>
      </c>
      <c r="E31" s="24">
        <v>61.1</v>
      </c>
      <c r="F31" s="24">
        <v>53</v>
      </c>
      <c r="G31" s="24">
        <v>52.8</v>
      </c>
      <c r="H31" s="24">
        <v>63.9</v>
      </c>
    </row>
    <row r="32" spans="1:8" x14ac:dyDescent="0.35">
      <c r="A32" s="4" t="s">
        <v>278</v>
      </c>
      <c r="B32" s="24">
        <v>49.5</v>
      </c>
      <c r="C32" s="24">
        <v>51.4</v>
      </c>
      <c r="D32" s="24">
        <v>49</v>
      </c>
      <c r="E32" s="24">
        <v>48.8</v>
      </c>
      <c r="F32" s="24">
        <v>52.3</v>
      </c>
      <c r="G32" s="24">
        <v>59.1</v>
      </c>
      <c r="H32" s="24">
        <v>62</v>
      </c>
    </row>
    <row r="33" spans="1:8" x14ac:dyDescent="0.35">
      <c r="A33" s="4" t="s">
        <v>279</v>
      </c>
      <c r="B33" s="24">
        <v>57.1</v>
      </c>
      <c r="C33" s="24">
        <v>52.9</v>
      </c>
      <c r="D33" s="24">
        <v>49</v>
      </c>
      <c r="E33" s="24">
        <v>54.5</v>
      </c>
      <c r="F33" s="24">
        <v>53.3</v>
      </c>
      <c r="G33" s="24">
        <v>54.2</v>
      </c>
      <c r="H33" s="24">
        <v>62.4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B9AAE-223A-4338-9E32-92A7500583CA}">
  <dimension ref="A1:G49"/>
  <sheetViews>
    <sheetView view="pageBreakPreview" zoomScale="90" zoomScaleNormal="100" zoomScaleSheetLayoutView="90" workbookViewId="0">
      <selection activeCell="I3" sqref="I3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682</v>
      </c>
    </row>
    <row r="2" spans="1:7" s="14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21">
        <v>17.238670695456488</v>
      </c>
      <c r="C3" s="21">
        <v>0.42067101658302175</v>
      </c>
      <c r="D3" s="21">
        <v>16.412552741258544</v>
      </c>
      <c r="E3" s="21">
        <v>18.064788649654432</v>
      </c>
      <c r="F3" s="21">
        <v>2.4402752626041866</v>
      </c>
      <c r="G3" s="21">
        <v>3.2897297440957267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46</v>
      </c>
      <c r="B5" s="19">
        <v>14.520573219409458</v>
      </c>
      <c r="C5" s="19">
        <v>0.50066774816469906</v>
      </c>
      <c r="D5" s="19">
        <v>13.537356882790071</v>
      </c>
      <c r="E5" s="19">
        <v>15.503789556028845</v>
      </c>
      <c r="F5" s="19">
        <v>3.4479888679288715</v>
      </c>
      <c r="G5" s="19">
        <v>2.8514184946212731</v>
      </c>
    </row>
    <row r="6" spans="1:7" x14ac:dyDescent="0.35">
      <c r="A6" s="18" t="s">
        <v>47</v>
      </c>
      <c r="B6" s="19">
        <v>20.332874859313765</v>
      </c>
      <c r="C6" s="19">
        <v>0.56546434888000074</v>
      </c>
      <c r="D6" s="19">
        <v>19.222410309454705</v>
      </c>
      <c r="E6" s="19">
        <v>21.443339409172825</v>
      </c>
      <c r="F6" s="19">
        <v>2.7810349141109363</v>
      </c>
      <c r="G6" s="19">
        <v>2.4482495191498876</v>
      </c>
    </row>
    <row r="7" spans="1:7" s="17" customFormat="1" x14ac:dyDescent="0.35">
      <c r="A7" s="15" t="s">
        <v>677</v>
      </c>
      <c r="B7" s="16"/>
      <c r="C7" s="16"/>
      <c r="D7" s="16"/>
      <c r="E7" s="16"/>
      <c r="F7" s="16"/>
      <c r="G7" s="16"/>
    </row>
    <row r="8" spans="1:7" x14ac:dyDescent="0.35">
      <c r="A8" s="18" t="s">
        <v>678</v>
      </c>
      <c r="B8" s="19">
        <v>20.810273639799373</v>
      </c>
      <c r="C8" s="19">
        <v>0.61836689690122237</v>
      </c>
      <c r="D8" s="19">
        <v>19.595918536466623</v>
      </c>
      <c r="E8" s="19">
        <v>22.024628743132123</v>
      </c>
      <c r="F8" s="19">
        <v>2.9714501001015377</v>
      </c>
      <c r="G8" s="19">
        <v>2.526632668760139</v>
      </c>
    </row>
    <row r="9" spans="1:7" x14ac:dyDescent="0.35">
      <c r="A9" s="18" t="s">
        <v>679</v>
      </c>
      <c r="B9" s="19">
        <v>14.750828177247943</v>
      </c>
      <c r="C9" s="19">
        <v>0.51337287640124707</v>
      </c>
      <c r="D9" s="19">
        <v>13.742661382591644</v>
      </c>
      <c r="E9" s="19">
        <v>15.758994971904242</v>
      </c>
      <c r="F9" s="19">
        <v>3.4802986668442566</v>
      </c>
      <c r="G9" s="19">
        <v>3.2763917820985307</v>
      </c>
    </row>
    <row r="10" spans="1:7" s="17" customFormat="1" x14ac:dyDescent="0.35">
      <c r="A10" s="15" t="s">
        <v>680</v>
      </c>
      <c r="B10" s="16"/>
      <c r="C10" s="16"/>
      <c r="D10" s="16"/>
      <c r="E10" s="16"/>
      <c r="F10" s="16"/>
      <c r="G10" s="16"/>
    </row>
    <row r="11" spans="1:7" x14ac:dyDescent="0.35">
      <c r="A11" s="18" t="s">
        <v>118</v>
      </c>
      <c r="B11" s="19">
        <v>15.746341189887989</v>
      </c>
      <c r="C11" s="19">
        <v>0.53061352140548756</v>
      </c>
      <c r="D11" s="19">
        <v>14.704317043955992</v>
      </c>
      <c r="E11" s="19">
        <v>16.788365335819986</v>
      </c>
      <c r="F11" s="19">
        <v>3.3697575519717424</v>
      </c>
      <c r="G11" s="19">
        <v>2.5935559575905782</v>
      </c>
    </row>
    <row r="12" spans="1:7" x14ac:dyDescent="0.35">
      <c r="A12" s="18" t="s">
        <v>78</v>
      </c>
      <c r="B12" s="19">
        <v>17.643955516844191</v>
      </c>
      <c r="C12" s="19">
        <v>0.6914913322218792</v>
      </c>
      <c r="D12" s="19">
        <v>16.285997915294026</v>
      </c>
      <c r="E12" s="19">
        <v>19.001913118394356</v>
      </c>
      <c r="F12" s="19">
        <v>3.9191400792284461</v>
      </c>
      <c r="G12" s="19">
        <v>2.7677596132185807</v>
      </c>
    </row>
    <row r="13" spans="1:7" x14ac:dyDescent="0.35">
      <c r="A13" s="18" t="s">
        <v>316</v>
      </c>
      <c r="B13" s="19">
        <v>19.675813538182155</v>
      </c>
      <c r="C13" s="19">
        <v>1.4237497222904301</v>
      </c>
      <c r="D13" s="19">
        <v>16.879839578715583</v>
      </c>
      <c r="E13" s="19">
        <v>22.471787497648727</v>
      </c>
      <c r="F13" s="19">
        <v>7.2360399204208461</v>
      </c>
      <c r="G13" s="19">
        <v>2.3045726157455215</v>
      </c>
    </row>
    <row r="14" spans="1:7" x14ac:dyDescent="0.35">
      <c r="A14" s="18" t="s">
        <v>79</v>
      </c>
      <c r="B14" s="19">
        <v>23.145573245286904</v>
      </c>
      <c r="C14" s="19">
        <v>1.1870170440660501</v>
      </c>
      <c r="D14" s="19">
        <v>20.814497289526578</v>
      </c>
      <c r="E14" s="19">
        <v>25.476649201047231</v>
      </c>
      <c r="F14" s="19">
        <v>5.128484101415637</v>
      </c>
      <c r="G14" s="19">
        <v>2.0332193684166362</v>
      </c>
    </row>
    <row r="15" spans="1:7" x14ac:dyDescent="0.35">
      <c r="A15" s="18" t="s">
        <v>317</v>
      </c>
      <c r="B15" s="19">
        <v>14.151152410879114</v>
      </c>
      <c r="C15" s="19">
        <v>1.2121162496069022</v>
      </c>
      <c r="D15" s="19">
        <v>11.770786383980003</v>
      </c>
      <c r="E15" s="19">
        <v>16.531518437778224</v>
      </c>
      <c r="F15" s="19">
        <v>8.5654949817023542</v>
      </c>
      <c r="G15" s="19">
        <v>1.8458829794148857</v>
      </c>
    </row>
    <row r="16" spans="1:7" s="17" customFormat="1" x14ac:dyDescent="0.35">
      <c r="A16" s="15" t="s">
        <v>76</v>
      </c>
      <c r="B16" s="16"/>
      <c r="C16" s="16"/>
      <c r="D16" s="16"/>
      <c r="E16" s="16"/>
      <c r="F16" s="16"/>
      <c r="G16" s="16"/>
    </row>
    <row r="17" spans="1:7" x14ac:dyDescent="0.35">
      <c r="A17" s="18" t="s">
        <v>49</v>
      </c>
      <c r="B17" s="19">
        <v>15.812804573075315</v>
      </c>
      <c r="C17" s="19">
        <v>0.56157169888384595</v>
      </c>
      <c r="D17" s="19">
        <v>14.7099844482526</v>
      </c>
      <c r="E17" s="19">
        <v>16.915624697898028</v>
      </c>
      <c r="F17" s="19">
        <v>3.5513731690584605</v>
      </c>
      <c r="G17" s="19">
        <v>2.1834561741358529</v>
      </c>
    </row>
    <row r="18" spans="1:7" x14ac:dyDescent="0.35">
      <c r="A18" s="18" t="s">
        <v>48</v>
      </c>
      <c r="B18" s="19">
        <v>17.998114830662974</v>
      </c>
      <c r="C18" s="19">
        <v>0.57454192255828407</v>
      </c>
      <c r="D18" s="19">
        <v>16.869823650728236</v>
      </c>
      <c r="E18" s="19">
        <v>19.126406010597712</v>
      </c>
      <c r="F18" s="19">
        <v>3.1922338976271574</v>
      </c>
      <c r="G18" s="19">
        <v>3.8704771571092622</v>
      </c>
    </row>
    <row r="19" spans="1:7" s="17" customFormat="1" x14ac:dyDescent="0.35">
      <c r="A19" s="15" t="s">
        <v>681</v>
      </c>
      <c r="B19" s="16"/>
      <c r="C19" s="16"/>
      <c r="D19" s="16"/>
      <c r="E19" s="16"/>
      <c r="F19" s="16"/>
      <c r="G19" s="16"/>
    </row>
    <row r="20" spans="1:7" x14ac:dyDescent="0.35">
      <c r="A20" s="18" t="s">
        <v>251</v>
      </c>
      <c r="B20" s="19">
        <v>16.576122661743455</v>
      </c>
      <c r="C20" s="19">
        <v>1.3319578874312092</v>
      </c>
      <c r="D20" s="19">
        <v>13.960410426609414</v>
      </c>
      <c r="E20" s="19">
        <v>19.191834896877495</v>
      </c>
      <c r="F20" s="19">
        <v>8.0354007665814162</v>
      </c>
      <c r="G20" s="19">
        <v>1.3506698379752042</v>
      </c>
    </row>
    <row r="21" spans="1:7" x14ac:dyDescent="0.35">
      <c r="A21" s="18" t="s">
        <v>252</v>
      </c>
      <c r="B21" s="19">
        <v>17.93563864809429</v>
      </c>
      <c r="C21" s="19">
        <v>1.1127779331681626</v>
      </c>
      <c r="D21" s="19">
        <v>15.750354201610271</v>
      </c>
      <c r="E21" s="19">
        <v>20.120923094578309</v>
      </c>
      <c r="F21" s="19">
        <v>6.2042838563008091</v>
      </c>
      <c r="G21" s="19">
        <v>1.9505384246343624</v>
      </c>
    </row>
    <row r="22" spans="1:7" x14ac:dyDescent="0.35">
      <c r="A22" s="18" t="s">
        <v>253</v>
      </c>
      <c r="B22" s="19">
        <v>14.507370008294169</v>
      </c>
      <c r="C22" s="19">
        <v>0.8675841400339227</v>
      </c>
      <c r="D22" s="19">
        <v>12.803599587690552</v>
      </c>
      <c r="E22" s="19">
        <v>16.211140428897785</v>
      </c>
      <c r="F22" s="19">
        <v>5.9802992516073319</v>
      </c>
      <c r="G22" s="19">
        <v>0.88689267793415782</v>
      </c>
    </row>
    <row r="23" spans="1:7" x14ac:dyDescent="0.35">
      <c r="A23" s="18" t="s">
        <v>254</v>
      </c>
      <c r="B23" s="19">
        <v>13.980000108827703</v>
      </c>
      <c r="C23" s="19">
        <v>3.048305191309411</v>
      </c>
      <c r="D23" s="19">
        <v>7.9937078539665736</v>
      </c>
      <c r="E23" s="19">
        <v>19.966292363688833</v>
      </c>
      <c r="F23" s="19">
        <v>21.804757994133002</v>
      </c>
      <c r="G23" s="19">
        <v>4.4398352241710937</v>
      </c>
    </row>
    <row r="24" spans="1:7" x14ac:dyDescent="0.35">
      <c r="A24" s="18" t="s">
        <v>255</v>
      </c>
      <c r="B24" s="19">
        <v>20.965573867492001</v>
      </c>
      <c r="C24" s="19">
        <v>3.3218523703956691</v>
      </c>
      <c r="D24" s="19">
        <v>14.44208692353881</v>
      </c>
      <c r="E24" s="19">
        <v>27.489060811445192</v>
      </c>
      <c r="F24" s="19">
        <v>15.844318840927793</v>
      </c>
      <c r="G24" s="19">
        <v>5.0371270135490835</v>
      </c>
    </row>
    <row r="25" spans="1:7" x14ac:dyDescent="0.35">
      <c r="A25" s="18" t="s">
        <v>256</v>
      </c>
      <c r="B25" s="19">
        <v>20.35099723451415</v>
      </c>
      <c r="C25" s="19">
        <v>2.8983672888240819</v>
      </c>
      <c r="D25" s="19">
        <v>14.659154533758361</v>
      </c>
      <c r="E25" s="19">
        <v>26.042839935269939</v>
      </c>
      <c r="F25" s="19">
        <v>14.241893187959425</v>
      </c>
      <c r="G25" s="19">
        <v>2.830129049780103</v>
      </c>
    </row>
    <row r="26" spans="1:7" x14ac:dyDescent="0.35">
      <c r="A26" s="18" t="s">
        <v>257</v>
      </c>
      <c r="B26" s="19">
        <v>21.358197544386364</v>
      </c>
      <c r="C26" s="19">
        <v>2.4151742415458934</v>
      </c>
      <c r="D26" s="19">
        <v>16.615254187689253</v>
      </c>
      <c r="E26" s="19">
        <v>26.101140901083475</v>
      </c>
      <c r="F26" s="19">
        <v>11.307949729965301</v>
      </c>
      <c r="G26" s="19">
        <v>2.5467742997372014</v>
      </c>
    </row>
    <row r="27" spans="1:7" x14ac:dyDescent="0.35">
      <c r="A27" s="18" t="s">
        <v>258</v>
      </c>
      <c r="B27" s="19">
        <v>13.946096533847351</v>
      </c>
      <c r="C27" s="19">
        <v>2.4568873474033954</v>
      </c>
      <c r="D27" s="19">
        <v>9.1212365622283258</v>
      </c>
      <c r="E27" s="19">
        <v>18.770956505466376</v>
      </c>
      <c r="F27" s="19">
        <v>17.61702524746261</v>
      </c>
      <c r="G27" s="19">
        <v>3.0267975788341053</v>
      </c>
    </row>
    <row r="28" spans="1:7" x14ac:dyDescent="0.35">
      <c r="A28" s="18" t="s">
        <v>259</v>
      </c>
      <c r="B28" s="19">
        <v>13.540475120379369</v>
      </c>
      <c r="C28" s="19">
        <v>1.539707861399793</v>
      </c>
      <c r="D28" s="19">
        <v>10.516781406336545</v>
      </c>
      <c r="E28" s="19">
        <v>16.564168834422194</v>
      </c>
      <c r="F28" s="19">
        <v>11.371150921302785</v>
      </c>
      <c r="G28" s="19">
        <v>1.2802862904739687</v>
      </c>
    </row>
    <row r="29" spans="1:7" x14ac:dyDescent="0.35">
      <c r="A29" s="18" t="s">
        <v>260</v>
      </c>
      <c r="B29" s="19">
        <v>13.846450594237481</v>
      </c>
      <c r="C29" s="19">
        <v>2.6052671808236498</v>
      </c>
      <c r="D29" s="19">
        <v>8.7302008201427732</v>
      </c>
      <c r="E29" s="19">
        <v>18.96270036833219</v>
      </c>
      <c r="F29" s="19">
        <v>18.815415279839957</v>
      </c>
      <c r="G29" s="19">
        <v>3.287815444184166</v>
      </c>
    </row>
    <row r="30" spans="1:7" x14ac:dyDescent="0.35">
      <c r="A30" s="18" t="s">
        <v>261</v>
      </c>
      <c r="B30" s="19">
        <v>16.39191967755977</v>
      </c>
      <c r="C30" s="19">
        <v>2.6859780611208506</v>
      </c>
      <c r="D30" s="19">
        <v>11.117169068645889</v>
      </c>
      <c r="E30" s="19">
        <v>21.66667028647365</v>
      </c>
      <c r="F30" s="19">
        <v>16.385988425735786</v>
      </c>
      <c r="G30" s="19">
        <v>5.2858983135682811</v>
      </c>
    </row>
    <row r="31" spans="1:7" x14ac:dyDescent="0.35">
      <c r="A31" s="18" t="s">
        <v>482</v>
      </c>
      <c r="B31" s="19">
        <v>20.992573573849587</v>
      </c>
      <c r="C31" s="19">
        <v>3.6485615732497116</v>
      </c>
      <c r="D31" s="19">
        <v>13.827491826261628</v>
      </c>
      <c r="E31" s="19">
        <v>28.157655321437545</v>
      </c>
      <c r="F31" s="19">
        <v>17.380249069579151</v>
      </c>
      <c r="G31" s="19">
        <v>5.0573859180502199</v>
      </c>
    </row>
    <row r="32" spans="1:7" x14ac:dyDescent="0.35">
      <c r="A32" s="18" t="s">
        <v>262</v>
      </c>
      <c r="B32" s="19">
        <v>14.504373800047981</v>
      </c>
      <c r="C32" s="19">
        <v>3.5644028397803145</v>
      </c>
      <c r="D32" s="19">
        <v>7.5045638158592647</v>
      </c>
      <c r="E32" s="19">
        <v>21.504183784236698</v>
      </c>
      <c r="F32" s="19">
        <v>24.574675811020004</v>
      </c>
      <c r="G32" s="19">
        <v>5.4953265983922561</v>
      </c>
    </row>
    <row r="33" spans="1:7" x14ac:dyDescent="0.35">
      <c r="A33" s="18" t="s">
        <v>263</v>
      </c>
      <c r="B33" s="19">
        <v>13.581056143031667</v>
      </c>
      <c r="C33" s="19">
        <v>1.5227211773022042</v>
      </c>
      <c r="D33" s="19">
        <v>10.590721049293357</v>
      </c>
      <c r="E33" s="19">
        <v>16.571391236769976</v>
      </c>
      <c r="F33" s="19">
        <v>11.212096918423391</v>
      </c>
      <c r="G33" s="19">
        <v>2.1906727818884462</v>
      </c>
    </row>
    <row r="34" spans="1:7" x14ac:dyDescent="0.35">
      <c r="A34" s="18" t="s">
        <v>264</v>
      </c>
      <c r="B34" s="19">
        <v>13.815219201510448</v>
      </c>
      <c r="C34" s="19">
        <v>2.0774513493651128</v>
      </c>
      <c r="D34" s="19">
        <v>9.7354994418189502</v>
      </c>
      <c r="E34" s="19">
        <v>17.894938961201944</v>
      </c>
      <c r="F34" s="19">
        <v>15.037411416085098</v>
      </c>
      <c r="G34" s="19">
        <v>2.833185763481112</v>
      </c>
    </row>
    <row r="35" spans="1:7" x14ac:dyDescent="0.35">
      <c r="A35" s="18" t="s">
        <v>265</v>
      </c>
      <c r="B35" s="19">
        <v>16.222852187035585</v>
      </c>
      <c r="C35" s="19">
        <v>2.2546553051861471</v>
      </c>
      <c r="D35" s="19">
        <v>11.795137524705567</v>
      </c>
      <c r="E35" s="19">
        <v>20.650566849365603</v>
      </c>
      <c r="F35" s="19">
        <v>13.898020392418692</v>
      </c>
      <c r="G35" s="19">
        <v>2.6107521376011196</v>
      </c>
    </row>
    <row r="36" spans="1:7" x14ac:dyDescent="0.35">
      <c r="A36" s="18" t="s">
        <v>266</v>
      </c>
      <c r="B36" s="19">
        <v>26.197834795313316</v>
      </c>
      <c r="C36" s="19">
        <v>2.8875152995716662</v>
      </c>
      <c r="D36" s="19">
        <v>20.527303339703444</v>
      </c>
      <c r="E36" s="19">
        <v>31.868366250923188</v>
      </c>
      <c r="F36" s="19">
        <v>11.021961632066748</v>
      </c>
      <c r="G36" s="19">
        <v>2.9324689442743672</v>
      </c>
    </row>
    <row r="37" spans="1:7" x14ac:dyDescent="0.35">
      <c r="A37" s="18" t="s">
        <v>267</v>
      </c>
      <c r="B37" s="19">
        <v>24.215283266327329</v>
      </c>
      <c r="C37" s="19">
        <v>2.3500655855895425</v>
      </c>
      <c r="D37" s="19">
        <v>19.600200940076618</v>
      </c>
      <c r="E37" s="19">
        <v>28.83036559257804</v>
      </c>
      <c r="F37" s="19">
        <v>9.704885793582422</v>
      </c>
      <c r="G37" s="19">
        <v>1.7047837851033085</v>
      </c>
    </row>
    <row r="38" spans="1:7" x14ac:dyDescent="0.35">
      <c r="A38" s="18" t="s">
        <v>268</v>
      </c>
      <c r="B38" s="19">
        <v>12.739111363418841</v>
      </c>
      <c r="C38" s="19">
        <v>2.3528127100375924</v>
      </c>
      <c r="D38" s="19">
        <v>8.118634206672354</v>
      </c>
      <c r="E38" s="19">
        <v>17.359588520165328</v>
      </c>
      <c r="F38" s="19">
        <v>18.469205919604736</v>
      </c>
      <c r="G38" s="19">
        <v>4.3487399586355133</v>
      </c>
    </row>
    <row r="39" spans="1:7" x14ac:dyDescent="0.35">
      <c r="A39" s="18" t="s">
        <v>269</v>
      </c>
      <c r="B39" s="19">
        <v>18.045304910542018</v>
      </c>
      <c r="C39" s="19">
        <v>2.4879492910230403</v>
      </c>
      <c r="D39" s="19">
        <v>13.159445183045094</v>
      </c>
      <c r="E39" s="19">
        <v>22.931164638038943</v>
      </c>
      <c r="F39" s="19">
        <v>13.787238859951803</v>
      </c>
      <c r="G39" s="19">
        <v>3.0403649871197089</v>
      </c>
    </row>
    <row r="40" spans="1:7" x14ac:dyDescent="0.35">
      <c r="A40" s="18" t="s">
        <v>270</v>
      </c>
      <c r="B40" s="19">
        <v>21.32471273827754</v>
      </c>
      <c r="C40" s="19">
        <v>1.852354982218883</v>
      </c>
      <c r="D40" s="19">
        <v>17.687039478092228</v>
      </c>
      <c r="E40" s="19">
        <v>24.962385998462853</v>
      </c>
      <c r="F40" s="19">
        <v>8.6864240796732197</v>
      </c>
      <c r="G40" s="19">
        <v>2.1396488065841472</v>
      </c>
    </row>
    <row r="41" spans="1:7" x14ac:dyDescent="0.35">
      <c r="A41" s="18" t="s">
        <v>271</v>
      </c>
      <c r="B41" s="19">
        <v>18.604500232741021</v>
      </c>
      <c r="C41" s="19">
        <v>1.774242632086146</v>
      </c>
      <c r="D41" s="19">
        <v>15.120224787820963</v>
      </c>
      <c r="E41" s="19">
        <v>22.088775677661079</v>
      </c>
      <c r="F41" s="19">
        <v>9.5366315132924431</v>
      </c>
      <c r="G41" s="19">
        <v>1.540982404270882</v>
      </c>
    </row>
    <row r="42" spans="1:7" x14ac:dyDescent="0.35">
      <c r="A42" s="18" t="s">
        <v>272</v>
      </c>
      <c r="B42" s="19">
        <v>23.884627192586574</v>
      </c>
      <c r="C42" s="19">
        <v>2.80122318959797</v>
      </c>
      <c r="D42" s="19">
        <v>18.383557046514831</v>
      </c>
      <c r="E42" s="19">
        <v>29.385697338658318</v>
      </c>
      <c r="F42" s="19">
        <v>11.728142821787175</v>
      </c>
      <c r="G42" s="19">
        <v>3.6512146930983223</v>
      </c>
    </row>
    <row r="43" spans="1:7" x14ac:dyDescent="0.35">
      <c r="A43" s="18" t="s">
        <v>273</v>
      </c>
      <c r="B43" s="19">
        <v>16.324376441723352</v>
      </c>
      <c r="C43" s="19">
        <v>1.7047908761418049</v>
      </c>
      <c r="D43" s="19">
        <v>12.976491050489987</v>
      </c>
      <c r="E43" s="19">
        <v>19.672261832956718</v>
      </c>
      <c r="F43" s="19">
        <v>10.443222025832133</v>
      </c>
      <c r="G43" s="19">
        <v>1.9474491033978452</v>
      </c>
    </row>
    <row r="44" spans="1:7" x14ac:dyDescent="0.35">
      <c r="A44" s="18" t="s">
        <v>274</v>
      </c>
      <c r="B44" s="19">
        <v>17.937037351153148</v>
      </c>
      <c r="C44" s="19">
        <v>1.6619425788055131</v>
      </c>
      <c r="D44" s="19">
        <v>14.673297875233482</v>
      </c>
      <c r="E44" s="19">
        <v>21.200776827072815</v>
      </c>
      <c r="F44" s="19">
        <v>9.2654240846449998</v>
      </c>
      <c r="G44" s="19">
        <v>2.3748718366515265</v>
      </c>
    </row>
    <row r="45" spans="1:7" x14ac:dyDescent="0.35">
      <c r="A45" s="18" t="s">
        <v>275</v>
      </c>
      <c r="B45" s="19">
        <v>16.446716306643093</v>
      </c>
      <c r="C45" s="19">
        <v>2.5292557020141668</v>
      </c>
      <c r="D45" s="19">
        <v>11.479738635674742</v>
      </c>
      <c r="E45" s="19">
        <v>21.413693977611445</v>
      </c>
      <c r="F45" s="19">
        <v>15.378484402947718</v>
      </c>
      <c r="G45" s="19">
        <v>4.7315800957035234</v>
      </c>
    </row>
    <row r="46" spans="1:7" x14ac:dyDescent="0.35">
      <c r="A46" s="18" t="s">
        <v>276</v>
      </c>
      <c r="B46" s="19">
        <v>14.477202199878585</v>
      </c>
      <c r="C46" s="19">
        <v>1.8730845259684437</v>
      </c>
      <c r="D46" s="19">
        <v>10.798820054130045</v>
      </c>
      <c r="E46" s="19">
        <v>18.155584345627126</v>
      </c>
      <c r="F46" s="19">
        <v>12.938166505570756</v>
      </c>
      <c r="G46" s="19">
        <v>2.3769557378802495</v>
      </c>
    </row>
    <row r="47" spans="1:7" x14ac:dyDescent="0.35">
      <c r="A47" s="18" t="s">
        <v>277</v>
      </c>
      <c r="B47" s="19">
        <v>15.0434548584818</v>
      </c>
      <c r="C47" s="19">
        <v>1.9430816738019345</v>
      </c>
      <c r="D47" s="19">
        <v>11.227611612994096</v>
      </c>
      <c r="E47" s="19">
        <v>18.859298103969504</v>
      </c>
      <c r="F47" s="19">
        <v>12.916458965583869</v>
      </c>
      <c r="G47" s="19">
        <v>2.6951545007252724</v>
      </c>
    </row>
    <row r="48" spans="1:7" x14ac:dyDescent="0.35">
      <c r="A48" s="18" t="s">
        <v>278</v>
      </c>
      <c r="B48" s="19">
        <v>17.555627435431301</v>
      </c>
      <c r="C48" s="19">
        <v>2.6098222318898077</v>
      </c>
      <c r="D48" s="19">
        <v>12.430432406446899</v>
      </c>
      <c r="E48" s="19">
        <v>22.680822464415705</v>
      </c>
      <c r="F48" s="19">
        <v>14.866015136676831</v>
      </c>
      <c r="G48" s="19">
        <v>3.5884401779581525</v>
      </c>
    </row>
    <row r="49" spans="1:7" x14ac:dyDescent="0.35">
      <c r="A49" s="18" t="s">
        <v>279</v>
      </c>
      <c r="B49" s="19">
        <v>15.950232589013639</v>
      </c>
      <c r="C49" s="19">
        <v>2.523979991322475</v>
      </c>
      <c r="D49" s="19">
        <v>10.993615411522974</v>
      </c>
      <c r="E49" s="19">
        <v>20.906849766504305</v>
      </c>
      <c r="F49" s="19">
        <v>15.824095211382479</v>
      </c>
      <c r="G49" s="19">
        <v>6.2598417368355843</v>
      </c>
    </row>
  </sheetData>
  <pageMargins left="0.7" right="0.7" top="0.75" bottom="0.75" header="0.3" footer="0.3"/>
  <pageSetup scale="9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2626-2F56-4E86-889D-943E83E5D553}">
  <dimension ref="A1:G49"/>
  <sheetViews>
    <sheetView view="pageBreakPreview" zoomScale="90" zoomScaleNormal="100" zoomScaleSheetLayoutView="90" workbookViewId="0">
      <selection activeCell="A7" sqref="A7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687</v>
      </c>
    </row>
    <row r="2" spans="1:7" s="14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16">
        <v>59.259614072327665</v>
      </c>
      <c r="C3" s="16">
        <v>0.55263826517080605</v>
      </c>
      <c r="D3" s="16">
        <v>58.174337514073727</v>
      </c>
      <c r="E3" s="16">
        <v>60.344890630581602</v>
      </c>
      <c r="F3" s="16">
        <v>0.93257148873142992</v>
      </c>
      <c r="G3" s="16">
        <v>5.4923443635447979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46</v>
      </c>
      <c r="B5" s="19">
        <v>67.313179007355203</v>
      </c>
      <c r="C5" s="19">
        <v>0.66364135476982955</v>
      </c>
      <c r="D5" s="19">
        <v>66.009913470364253</v>
      </c>
      <c r="E5" s="19">
        <v>68.616444544346152</v>
      </c>
      <c r="F5" s="19">
        <v>0.9859010739892623</v>
      </c>
      <c r="G5" s="19">
        <v>4.0729909644999962</v>
      </c>
    </row>
    <row r="6" spans="1:7" x14ac:dyDescent="0.35">
      <c r="A6" s="18" t="s">
        <v>47</v>
      </c>
      <c r="B6" s="19">
        <v>52.156044341337058</v>
      </c>
      <c r="C6" s="19">
        <v>0.65206941866142654</v>
      </c>
      <c r="D6" s="19">
        <v>50.875503888336041</v>
      </c>
      <c r="E6" s="19">
        <v>53.436584794338074</v>
      </c>
      <c r="F6" s="19">
        <v>1.2502279014756859</v>
      </c>
      <c r="G6" s="19">
        <v>3.9308530401575474</v>
      </c>
    </row>
    <row r="7" spans="1:7" s="17" customFormat="1" x14ac:dyDescent="0.35">
      <c r="A7" s="15" t="s">
        <v>677</v>
      </c>
      <c r="B7" s="16"/>
      <c r="C7" s="16"/>
      <c r="D7" s="16"/>
      <c r="E7" s="16"/>
      <c r="F7" s="16"/>
      <c r="G7" s="16"/>
    </row>
    <row r="8" spans="1:7" x14ac:dyDescent="0.35">
      <c r="A8" s="18" t="s">
        <v>678</v>
      </c>
      <c r="B8" s="19">
        <v>56.179554004710774</v>
      </c>
      <c r="C8" s="19">
        <v>0.65868728622879613</v>
      </c>
      <c r="D8" s="19">
        <v>54.886017317121706</v>
      </c>
      <c r="E8" s="19">
        <v>57.473090692299841</v>
      </c>
      <c r="F8" s="19">
        <v>1.1724679875058528</v>
      </c>
      <c r="G8" s="19">
        <v>3.3138575004493829</v>
      </c>
    </row>
    <row r="9" spans="1:7" x14ac:dyDescent="0.35">
      <c r="A9" s="18" t="s">
        <v>679</v>
      </c>
      <c r="B9" s="19">
        <v>61.612548282272904</v>
      </c>
      <c r="C9" s="19">
        <v>0.72088566506321894</v>
      </c>
      <c r="D9" s="19">
        <v>60.196865795587691</v>
      </c>
      <c r="E9" s="19">
        <v>63.028230768958117</v>
      </c>
      <c r="F9" s="19">
        <v>1.1700305946777911</v>
      </c>
      <c r="G9" s="19">
        <v>5.4082165726578193</v>
      </c>
    </row>
    <row r="10" spans="1:7" s="17" customFormat="1" x14ac:dyDescent="0.35">
      <c r="A10" s="15" t="s">
        <v>680</v>
      </c>
      <c r="B10" s="16"/>
      <c r="C10" s="16"/>
      <c r="D10" s="16"/>
      <c r="E10" s="16"/>
      <c r="F10" s="16"/>
      <c r="G10" s="16"/>
    </row>
    <row r="11" spans="1:7" x14ac:dyDescent="0.35">
      <c r="A11" s="18" t="s">
        <v>118</v>
      </c>
      <c r="B11" s="19">
        <v>58.674195091935587</v>
      </c>
      <c r="C11" s="19">
        <v>0.7640493914953963</v>
      </c>
      <c r="D11" s="19">
        <v>57.173747247120041</v>
      </c>
      <c r="E11" s="19">
        <v>60.174642936751134</v>
      </c>
      <c r="F11" s="19">
        <v>1.3021898132530332</v>
      </c>
      <c r="G11" s="19">
        <v>4.8645990431295001</v>
      </c>
    </row>
    <row r="12" spans="1:7" x14ac:dyDescent="0.35">
      <c r="A12" s="18" t="s">
        <v>78</v>
      </c>
      <c r="B12" s="19">
        <v>58.368168094416362</v>
      </c>
      <c r="C12" s="19">
        <v>0.72589152306640703</v>
      </c>
      <c r="D12" s="19">
        <v>56.94265505366495</v>
      </c>
      <c r="E12" s="19">
        <v>59.793681135167773</v>
      </c>
      <c r="F12" s="19">
        <v>1.2436428052568049</v>
      </c>
      <c r="G12" s="19">
        <v>3.0312690272555609</v>
      </c>
    </row>
    <row r="13" spans="1:7" x14ac:dyDescent="0.35">
      <c r="A13" s="18" t="s">
        <v>316</v>
      </c>
      <c r="B13" s="19">
        <v>43.869883353388495</v>
      </c>
      <c r="C13" s="19">
        <v>1.1543478634864934</v>
      </c>
      <c r="D13" s="19">
        <v>41.602963461539886</v>
      </c>
      <c r="E13" s="19">
        <v>46.136803245237104</v>
      </c>
      <c r="F13" s="19">
        <v>2.6312991402046482</v>
      </c>
      <c r="G13" s="19">
        <v>2.1501016312783796</v>
      </c>
    </row>
    <row r="14" spans="1:7" x14ac:dyDescent="0.35">
      <c r="A14" s="18" t="s">
        <v>79</v>
      </c>
      <c r="B14" s="19">
        <v>69.769618275665891</v>
      </c>
      <c r="C14" s="19">
        <v>1.1036950910370376</v>
      </c>
      <c r="D14" s="19">
        <v>67.602170805497991</v>
      </c>
      <c r="E14" s="19">
        <v>71.937065745833792</v>
      </c>
      <c r="F14" s="19">
        <v>1.5819136155743911</v>
      </c>
      <c r="G14" s="19">
        <v>2.0613009997590228</v>
      </c>
    </row>
    <row r="15" spans="1:7" x14ac:dyDescent="0.35">
      <c r="A15" s="18" t="s">
        <v>317</v>
      </c>
      <c r="B15" s="19">
        <v>87.621865214193377</v>
      </c>
      <c r="C15" s="19">
        <v>0.99241111232685197</v>
      </c>
      <c r="D15" s="19">
        <v>85.672958335611298</v>
      </c>
      <c r="E15" s="19">
        <v>89.570772092775456</v>
      </c>
      <c r="F15" s="19">
        <v>1.1326066957155996</v>
      </c>
      <c r="G15" s="19">
        <v>1.5344661000249105</v>
      </c>
    </row>
    <row r="16" spans="1:7" s="17" customFormat="1" x14ac:dyDescent="0.35">
      <c r="A16" s="15" t="s">
        <v>76</v>
      </c>
      <c r="B16" s="16"/>
      <c r="C16" s="16"/>
      <c r="D16" s="16"/>
      <c r="E16" s="16"/>
      <c r="F16" s="16"/>
      <c r="G16" s="16"/>
    </row>
    <row r="17" spans="1:7" x14ac:dyDescent="0.35">
      <c r="A17" s="18" t="s">
        <v>49</v>
      </c>
      <c r="B17" s="19">
        <v>67.225567058005112</v>
      </c>
      <c r="C17" s="19">
        <v>0.70272012996583189</v>
      </c>
      <c r="D17" s="19">
        <v>65.845558231020675</v>
      </c>
      <c r="E17" s="19">
        <v>68.605575884989548</v>
      </c>
      <c r="F17" s="19">
        <v>1.0453167756242125</v>
      </c>
      <c r="G17" s="19">
        <v>2.9810002517997751</v>
      </c>
    </row>
    <row r="18" spans="1:7" x14ac:dyDescent="0.35">
      <c r="A18" s="18" t="s">
        <v>48</v>
      </c>
      <c r="B18" s="19">
        <v>55.741583199822976</v>
      </c>
      <c r="C18" s="19">
        <v>0.6711844123911187</v>
      </c>
      <c r="D18" s="19">
        <v>54.423504530752915</v>
      </c>
      <c r="E18" s="19">
        <v>57.059661868893038</v>
      </c>
      <c r="F18" s="19">
        <v>1.204100016293133</v>
      </c>
      <c r="G18" s="19">
        <v>5.4993774283792067</v>
      </c>
    </row>
    <row r="19" spans="1:7" s="17" customFormat="1" x14ac:dyDescent="0.35">
      <c r="A19" s="15" t="s">
        <v>681</v>
      </c>
      <c r="B19" s="16"/>
      <c r="C19" s="16"/>
      <c r="D19" s="16"/>
      <c r="E19" s="16"/>
      <c r="F19" s="16"/>
      <c r="G19" s="16"/>
    </row>
    <row r="20" spans="1:7" x14ac:dyDescent="0.35">
      <c r="A20" s="18" t="s">
        <v>251</v>
      </c>
      <c r="B20" s="19">
        <v>68.243541633301987</v>
      </c>
      <c r="C20" s="19">
        <v>1.3854403689663748</v>
      </c>
      <c r="D20" s="19">
        <v>65.522799965453174</v>
      </c>
      <c r="E20" s="19">
        <v>70.9642833011508</v>
      </c>
      <c r="F20" s="19">
        <v>2.0301413669455535</v>
      </c>
      <c r="G20" s="19">
        <v>1.3254837128559198</v>
      </c>
    </row>
    <row r="21" spans="1:7" x14ac:dyDescent="0.35">
      <c r="A21" s="18" t="s">
        <v>252</v>
      </c>
      <c r="B21" s="19">
        <v>70.189086274283881</v>
      </c>
      <c r="C21" s="19">
        <v>1.1484448403225267</v>
      </c>
      <c r="D21" s="19">
        <v>67.93375879842678</v>
      </c>
      <c r="E21" s="19">
        <v>72.444413750140981</v>
      </c>
      <c r="F21" s="19">
        <v>1.6362156872005014</v>
      </c>
      <c r="G21" s="19">
        <v>2.0198871963248806</v>
      </c>
    </row>
    <row r="22" spans="1:7" x14ac:dyDescent="0.35">
      <c r="A22" s="18" t="s">
        <v>253</v>
      </c>
      <c r="B22" s="19">
        <v>70.723280948649773</v>
      </c>
      <c r="C22" s="19">
        <v>1.0938877520991095</v>
      </c>
      <c r="D22" s="19">
        <v>68.575093228880974</v>
      </c>
      <c r="E22" s="19">
        <v>72.871468668418572</v>
      </c>
      <c r="F22" s="19">
        <v>1.5467152222382772</v>
      </c>
      <c r="G22" s="19">
        <v>1.1584462822388506</v>
      </c>
    </row>
    <row r="23" spans="1:7" x14ac:dyDescent="0.35">
      <c r="A23" s="18" t="s">
        <v>254</v>
      </c>
      <c r="B23" s="19">
        <v>48.735837725071946</v>
      </c>
      <c r="C23" s="19">
        <v>3.5171307014151889</v>
      </c>
      <c r="D23" s="19">
        <v>41.828861239501627</v>
      </c>
      <c r="E23" s="19">
        <v>55.642814210642264</v>
      </c>
      <c r="F23" s="19">
        <v>7.216723597234517</v>
      </c>
      <c r="G23" s="19">
        <v>5.6628520123025288</v>
      </c>
    </row>
    <row r="24" spans="1:7" x14ac:dyDescent="0.35">
      <c r="A24" s="18" t="s">
        <v>255</v>
      </c>
      <c r="B24" s="19">
        <v>57.170457993033622</v>
      </c>
      <c r="C24" s="19">
        <v>2.4872613185038657</v>
      </c>
      <c r="D24" s="19">
        <v>52.285949312857952</v>
      </c>
      <c r="E24" s="19">
        <v>62.054966673209293</v>
      </c>
      <c r="F24" s="19">
        <v>4.3506059000033641</v>
      </c>
      <c r="G24" s="19">
        <v>3.2427519076391258</v>
      </c>
    </row>
    <row r="25" spans="1:7" x14ac:dyDescent="0.35">
      <c r="A25" s="18" t="s">
        <v>256</v>
      </c>
      <c r="B25" s="19">
        <v>50.698589123822309</v>
      </c>
      <c r="C25" s="19">
        <v>4.4350626373660678</v>
      </c>
      <c r="D25" s="19">
        <v>41.988968711935669</v>
      </c>
      <c r="E25" s="19">
        <v>59.408209535708949</v>
      </c>
      <c r="F25" s="19">
        <v>8.7479014978784004</v>
      </c>
      <c r="G25" s="19">
        <v>8.2229228988221479</v>
      </c>
    </row>
    <row r="26" spans="1:7" x14ac:dyDescent="0.35">
      <c r="A26" s="18" t="s">
        <v>257</v>
      </c>
      <c r="B26" s="19">
        <v>55.841629409361872</v>
      </c>
      <c r="C26" s="19">
        <v>3.2745994584304676</v>
      </c>
      <c r="D26" s="19">
        <v>49.410938207030412</v>
      </c>
      <c r="E26" s="19">
        <v>62.272320611693331</v>
      </c>
      <c r="F26" s="19">
        <v>5.8640829307202837</v>
      </c>
      <c r="G26" s="19">
        <v>5.5400171225538921</v>
      </c>
    </row>
    <row r="27" spans="1:7" x14ac:dyDescent="0.35">
      <c r="A27" s="18" t="s">
        <v>258</v>
      </c>
      <c r="B27" s="19">
        <v>51.91514591951713</v>
      </c>
      <c r="C27" s="19">
        <v>2.7861414883624773</v>
      </c>
      <c r="D27" s="19">
        <v>46.443693369332294</v>
      </c>
      <c r="E27" s="19">
        <v>57.386598469701966</v>
      </c>
      <c r="F27" s="19">
        <v>5.3667218670284944</v>
      </c>
      <c r="G27" s="19">
        <v>3.4966999416122246</v>
      </c>
    </row>
    <row r="28" spans="1:7" x14ac:dyDescent="0.35">
      <c r="A28" s="18" t="s">
        <v>259</v>
      </c>
      <c r="B28" s="19">
        <v>49.542261016196591</v>
      </c>
      <c r="C28" s="19">
        <v>3.0450093875369615</v>
      </c>
      <c r="D28" s="19">
        <v>43.562441093781963</v>
      </c>
      <c r="E28" s="19">
        <v>55.522080938611218</v>
      </c>
      <c r="F28" s="19">
        <v>6.1462866754132852</v>
      </c>
      <c r="G28" s="19">
        <v>4.5918467799893961</v>
      </c>
    </row>
    <row r="29" spans="1:7" x14ac:dyDescent="0.35">
      <c r="A29" s="18" t="s">
        <v>260</v>
      </c>
      <c r="B29" s="19">
        <v>46.373918837625595</v>
      </c>
      <c r="C29" s="19">
        <v>4.7255587095996407</v>
      </c>
      <c r="D29" s="19">
        <v>37.093819330588893</v>
      </c>
      <c r="E29" s="19">
        <v>55.654018344662298</v>
      </c>
      <c r="F29" s="19">
        <v>10.190121577056686</v>
      </c>
      <c r="G29" s="19">
        <v>10.854493389243146</v>
      </c>
    </row>
    <row r="30" spans="1:7" x14ac:dyDescent="0.35">
      <c r="A30" s="18" t="s">
        <v>261</v>
      </c>
      <c r="B30" s="19">
        <v>56.125972159746567</v>
      </c>
      <c r="C30" s="19">
        <v>3.8455173291802032</v>
      </c>
      <c r="D30" s="19">
        <v>48.574106726706638</v>
      </c>
      <c r="E30" s="19">
        <v>63.677837592786496</v>
      </c>
      <c r="F30" s="19">
        <v>6.8515825761289895</v>
      </c>
      <c r="G30" s="19">
        <v>10.422660630442493</v>
      </c>
    </row>
    <row r="31" spans="1:7" x14ac:dyDescent="0.35">
      <c r="A31" s="18" t="s">
        <v>482</v>
      </c>
      <c r="B31" s="19">
        <v>54.019676929431071</v>
      </c>
      <c r="C31" s="19">
        <v>2.7459091484442055</v>
      </c>
      <c r="D31" s="19">
        <v>48.627233051190998</v>
      </c>
      <c r="E31" s="19">
        <v>59.412120807671144</v>
      </c>
      <c r="F31" s="19">
        <v>5.0831646994693074</v>
      </c>
      <c r="G31" s="19">
        <v>3.4349865342511934</v>
      </c>
    </row>
    <row r="32" spans="1:7" x14ac:dyDescent="0.35">
      <c r="A32" s="18" t="s">
        <v>262</v>
      </c>
      <c r="B32" s="19">
        <v>53.136386057790858</v>
      </c>
      <c r="C32" s="19">
        <v>4.4627062572118668</v>
      </c>
      <c r="D32" s="19">
        <v>44.372478828478251</v>
      </c>
      <c r="E32" s="19">
        <v>61.900293287103466</v>
      </c>
      <c r="F32" s="19">
        <v>8.3985882147842172</v>
      </c>
      <c r="G32" s="19">
        <v>7.8316268588308482</v>
      </c>
    </row>
    <row r="33" spans="1:7" x14ac:dyDescent="0.35">
      <c r="A33" s="18" t="s">
        <v>263</v>
      </c>
      <c r="B33" s="19">
        <v>62.534459733714002</v>
      </c>
      <c r="C33" s="19">
        <v>2.1748676476178268</v>
      </c>
      <c r="D33" s="19">
        <v>58.263432872164714</v>
      </c>
      <c r="E33" s="19">
        <v>66.805486595263289</v>
      </c>
      <c r="F33" s="19">
        <v>3.4778706922213924</v>
      </c>
      <c r="G33" s="19">
        <v>3.4728534537751665</v>
      </c>
    </row>
    <row r="34" spans="1:7" x14ac:dyDescent="0.35">
      <c r="A34" s="18" t="s">
        <v>264</v>
      </c>
      <c r="B34" s="19">
        <v>65.455378767015873</v>
      </c>
      <c r="C34" s="19">
        <v>4.6460689313555843</v>
      </c>
      <c r="D34" s="19">
        <v>56.331382082360491</v>
      </c>
      <c r="E34" s="19">
        <v>74.579375451671254</v>
      </c>
      <c r="F34" s="19">
        <v>7.0980705006581077</v>
      </c>
      <c r="G34" s="19">
        <v>11.058958538513721</v>
      </c>
    </row>
    <row r="35" spans="1:7" x14ac:dyDescent="0.35">
      <c r="A35" s="18" t="s">
        <v>265</v>
      </c>
      <c r="B35" s="19">
        <v>61.153978698188645</v>
      </c>
      <c r="C35" s="19">
        <v>3.4538286106029017</v>
      </c>
      <c r="D35" s="19">
        <v>54.371315492347165</v>
      </c>
      <c r="E35" s="19">
        <v>67.936641904030125</v>
      </c>
      <c r="F35" s="19">
        <v>5.6477578141701557</v>
      </c>
      <c r="G35" s="19">
        <v>5.5600162209632717</v>
      </c>
    </row>
    <row r="36" spans="1:7" x14ac:dyDescent="0.35">
      <c r="A36" s="18" t="s">
        <v>266</v>
      </c>
      <c r="B36" s="19">
        <v>48.452293618419752</v>
      </c>
      <c r="C36" s="19">
        <v>2.6897972593366899</v>
      </c>
      <c r="D36" s="19">
        <v>43.170042829811123</v>
      </c>
      <c r="E36" s="19">
        <v>53.73454440702838</v>
      </c>
      <c r="F36" s="19">
        <v>5.5514343253177376</v>
      </c>
      <c r="G36" s="19">
        <v>3.9439623665022614</v>
      </c>
    </row>
    <row r="37" spans="1:7" x14ac:dyDescent="0.35">
      <c r="A37" s="18" t="s">
        <v>267</v>
      </c>
      <c r="B37" s="19">
        <v>48.68542024965901</v>
      </c>
      <c r="C37" s="19">
        <v>2.8718869908822611</v>
      </c>
      <c r="D37" s="19">
        <v>43.045579823126772</v>
      </c>
      <c r="E37" s="19">
        <v>54.325260676191249</v>
      </c>
      <c r="F37" s="19">
        <v>5.8988645392300487</v>
      </c>
      <c r="G37" s="19">
        <v>3.7263955745128503</v>
      </c>
    </row>
    <row r="38" spans="1:7" x14ac:dyDescent="0.35">
      <c r="A38" s="18" t="s">
        <v>268</v>
      </c>
      <c r="B38" s="19">
        <v>62.597957015011069</v>
      </c>
      <c r="C38" s="19">
        <v>3.4968652247260863</v>
      </c>
      <c r="D38" s="19">
        <v>55.730778075464329</v>
      </c>
      <c r="E38" s="19">
        <v>69.465135954557809</v>
      </c>
      <c r="F38" s="19">
        <v>5.5862289944822532</v>
      </c>
      <c r="G38" s="19">
        <v>7.0680887363532268</v>
      </c>
    </row>
    <row r="39" spans="1:7" x14ac:dyDescent="0.35">
      <c r="A39" s="18" t="s">
        <v>269</v>
      </c>
      <c r="B39" s="19">
        <v>53.413819737432114</v>
      </c>
      <c r="C39" s="19">
        <v>1.6891481859726478</v>
      </c>
      <c r="D39" s="19">
        <v>50.096653617770308</v>
      </c>
      <c r="E39" s="19">
        <v>56.73098585709392</v>
      </c>
      <c r="F39" s="19">
        <v>3.1623804368907584</v>
      </c>
      <c r="G39" s="19">
        <v>1.5127397661472186</v>
      </c>
    </row>
    <row r="40" spans="1:7" x14ac:dyDescent="0.35">
      <c r="A40" s="18" t="s">
        <v>270</v>
      </c>
      <c r="B40" s="19">
        <v>62.675343938308835</v>
      </c>
      <c r="C40" s="19">
        <v>2.0788238163692041</v>
      </c>
      <c r="D40" s="19">
        <v>58.592928914173321</v>
      </c>
      <c r="E40" s="19">
        <v>66.757758962444342</v>
      </c>
      <c r="F40" s="19">
        <v>3.3168127779488286</v>
      </c>
      <c r="G40" s="19">
        <v>2.991396960232223</v>
      </c>
    </row>
    <row r="41" spans="1:7" x14ac:dyDescent="0.35">
      <c r="A41" s="18" t="s">
        <v>271</v>
      </c>
      <c r="B41" s="19">
        <v>57.344462262126491</v>
      </c>
      <c r="C41" s="19">
        <v>2.2606139659940045</v>
      </c>
      <c r="D41" s="19">
        <v>52.905045922042845</v>
      </c>
      <c r="E41" s="19">
        <v>61.783878602210137</v>
      </c>
      <c r="F41" s="19">
        <v>3.9421661252320108</v>
      </c>
      <c r="G41" s="19">
        <v>2.6199731650033553</v>
      </c>
    </row>
    <row r="42" spans="1:7" x14ac:dyDescent="0.35">
      <c r="A42" s="18" t="s">
        <v>272</v>
      </c>
      <c r="B42" s="19">
        <v>56.523782423088441</v>
      </c>
      <c r="C42" s="19">
        <v>2.6444347783674109</v>
      </c>
      <c r="D42" s="19">
        <v>51.330614928784421</v>
      </c>
      <c r="E42" s="19">
        <v>61.716949917392462</v>
      </c>
      <c r="F42" s="19">
        <v>4.6784462486488358</v>
      </c>
      <c r="G42" s="19">
        <v>4.1313946688295413</v>
      </c>
    </row>
    <row r="43" spans="1:7" x14ac:dyDescent="0.35">
      <c r="A43" s="18" t="s">
        <v>273</v>
      </c>
      <c r="B43" s="19">
        <v>61.115719346626861</v>
      </c>
      <c r="C43" s="19">
        <v>2.5123937684456599</v>
      </c>
      <c r="D43" s="19">
        <v>56.181855309624986</v>
      </c>
      <c r="E43" s="19">
        <v>66.049583383628729</v>
      </c>
      <c r="F43" s="19">
        <v>4.1108798117817225</v>
      </c>
      <c r="G43" s="19">
        <v>3.8589335468512811</v>
      </c>
    </row>
    <row r="44" spans="1:7" x14ac:dyDescent="0.35">
      <c r="A44" s="18" t="s">
        <v>274</v>
      </c>
      <c r="B44" s="19">
        <v>59.772120626336175</v>
      </c>
      <c r="C44" s="19">
        <v>2.589025571921181</v>
      </c>
      <c r="D44" s="19">
        <v>54.687766286417983</v>
      </c>
      <c r="E44" s="19">
        <v>64.856474966254368</v>
      </c>
      <c r="F44" s="19">
        <v>4.331493587297004</v>
      </c>
      <c r="G44" s="19">
        <v>5.7262014754182129</v>
      </c>
    </row>
    <row r="45" spans="1:7" x14ac:dyDescent="0.35">
      <c r="A45" s="18" t="s">
        <v>275</v>
      </c>
      <c r="B45" s="19">
        <v>62.572213149433203</v>
      </c>
      <c r="C45" s="19">
        <v>1.9215429209860577</v>
      </c>
      <c r="D45" s="19">
        <v>58.798667922375103</v>
      </c>
      <c r="E45" s="19">
        <v>66.345758376491304</v>
      </c>
      <c r="F45" s="19">
        <v>3.0709205001221274</v>
      </c>
      <c r="G45" s="19">
        <v>2.4843844586888086</v>
      </c>
    </row>
    <row r="46" spans="1:7" x14ac:dyDescent="0.35">
      <c r="A46" s="18" t="s">
        <v>276</v>
      </c>
      <c r="B46" s="19">
        <v>59.629904423479857</v>
      </c>
      <c r="C46" s="19">
        <v>1.7056477952996612</v>
      </c>
      <c r="D46" s="19">
        <v>56.280336205824668</v>
      </c>
      <c r="E46" s="19">
        <v>62.979472641135047</v>
      </c>
      <c r="F46" s="19">
        <v>2.8603899533135015</v>
      </c>
      <c r="G46" s="19">
        <v>1.6492099740473198</v>
      </c>
    </row>
    <row r="47" spans="1:7" x14ac:dyDescent="0.35">
      <c r="A47" s="18" t="s">
        <v>277</v>
      </c>
      <c r="B47" s="19">
        <v>63.909357161711036</v>
      </c>
      <c r="C47" s="19">
        <v>2.616978623269969</v>
      </c>
      <c r="D47" s="19">
        <v>58.770108339683226</v>
      </c>
      <c r="E47" s="19">
        <v>69.048605983738852</v>
      </c>
      <c r="F47" s="19">
        <v>4.094828581436329</v>
      </c>
      <c r="G47" s="19">
        <v>4.1118302655106982</v>
      </c>
    </row>
    <row r="48" spans="1:7" x14ac:dyDescent="0.35">
      <c r="A48" s="18" t="s">
        <v>278</v>
      </c>
      <c r="B48" s="19">
        <v>62.004336487456904</v>
      </c>
      <c r="C48" s="19">
        <v>3.1821951484157345</v>
      </c>
      <c r="D48" s="19">
        <v>55.75510979430058</v>
      </c>
      <c r="E48" s="19">
        <v>68.253563180613227</v>
      </c>
      <c r="F48" s="19">
        <v>5.1322138558155084</v>
      </c>
      <c r="G48" s="19">
        <v>5.1280121694330427</v>
      </c>
    </row>
    <row r="49" spans="1:7" x14ac:dyDescent="0.35">
      <c r="A49" s="18" t="s">
        <v>279</v>
      </c>
      <c r="B49" s="19">
        <v>62.378488222854806</v>
      </c>
      <c r="C49" s="19">
        <v>1.6221702607671473</v>
      </c>
      <c r="D49" s="19">
        <v>59.192854023306325</v>
      </c>
      <c r="E49" s="19">
        <v>65.564122422403287</v>
      </c>
      <c r="F49" s="19">
        <v>2.6005283343381853</v>
      </c>
      <c r="G49" s="19">
        <v>2.2971765315824144</v>
      </c>
    </row>
  </sheetData>
  <pageMargins left="0.7" right="0.7" top="0.75" bottom="0.75" header="0.3" footer="0.3"/>
  <pageSetup scale="9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088B-7602-43B1-B5C9-7202200F8256}">
  <dimension ref="A1:G49"/>
  <sheetViews>
    <sheetView view="pageBreakPreview" zoomScale="90" zoomScaleNormal="100" zoomScaleSheetLayoutView="90" workbookViewId="0">
      <selection activeCell="A7" sqref="A7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688</v>
      </c>
    </row>
    <row r="2" spans="1:7" s="14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16">
        <v>49.0440443470007</v>
      </c>
      <c r="C3" s="16">
        <v>0.53196393725390168</v>
      </c>
      <c r="D3" s="16">
        <v>47.999368240904985</v>
      </c>
      <c r="E3" s="16">
        <v>50.088720453096414</v>
      </c>
      <c r="F3" s="16">
        <v>1.0846657210610611</v>
      </c>
      <c r="G3" s="16">
        <v>4.9163519741201522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46</v>
      </c>
      <c r="B5" s="19">
        <v>57.538919563280039</v>
      </c>
      <c r="C5" s="19">
        <v>0.67084957840839055</v>
      </c>
      <c r="D5" s="19">
        <v>56.221498444537673</v>
      </c>
      <c r="E5" s="19">
        <v>58.856340682022406</v>
      </c>
      <c r="F5" s="19">
        <v>1.165905761700313</v>
      </c>
      <c r="G5" s="19">
        <v>3.7481495373770679</v>
      </c>
    </row>
    <row r="6" spans="1:7" x14ac:dyDescent="0.35">
      <c r="A6" s="18" t="s">
        <v>47</v>
      </c>
      <c r="B6" s="19">
        <v>41.551221113844797</v>
      </c>
      <c r="C6" s="19">
        <v>0.62618618958396743</v>
      </c>
      <c r="D6" s="19">
        <v>40.321510405253541</v>
      </c>
      <c r="E6" s="19">
        <v>42.780931822436052</v>
      </c>
      <c r="F6" s="19">
        <v>1.5070223516856482</v>
      </c>
      <c r="G6" s="19">
        <v>3.724591120436529</v>
      </c>
    </row>
    <row r="7" spans="1:7" s="17" customFormat="1" x14ac:dyDescent="0.35">
      <c r="A7" s="15" t="s">
        <v>677</v>
      </c>
      <c r="B7" s="16"/>
      <c r="C7" s="16"/>
      <c r="D7" s="16"/>
      <c r="E7" s="16"/>
      <c r="F7" s="16"/>
      <c r="G7" s="16"/>
    </row>
    <row r="8" spans="1:7" x14ac:dyDescent="0.35">
      <c r="A8" s="18" t="s">
        <v>678</v>
      </c>
      <c r="B8" s="19">
        <v>44.48843508671159</v>
      </c>
      <c r="C8" s="19">
        <v>0.63272895820291197</v>
      </c>
      <c r="D8" s="19">
        <v>43.245875623599098</v>
      </c>
      <c r="E8" s="19">
        <v>45.730994549824082</v>
      </c>
      <c r="F8" s="19">
        <v>1.4222324452853232</v>
      </c>
      <c r="G8" s="19">
        <v>3.048141829173975</v>
      </c>
    </row>
    <row r="9" spans="1:7" x14ac:dyDescent="0.35">
      <c r="A9" s="18" t="s">
        <v>679</v>
      </c>
      <c r="B9" s="19">
        <v>52.524187149530896</v>
      </c>
      <c r="C9" s="19">
        <v>0.70748192418264388</v>
      </c>
      <c r="D9" s="19">
        <v>51.134827063387561</v>
      </c>
      <c r="E9" s="19">
        <v>53.91354723567423</v>
      </c>
      <c r="F9" s="19">
        <v>1.346964060897347</v>
      </c>
      <c r="G9" s="19">
        <v>4.9405886638167278</v>
      </c>
    </row>
    <row r="10" spans="1:7" s="17" customFormat="1" x14ac:dyDescent="0.35">
      <c r="A10" s="15" t="s">
        <v>680</v>
      </c>
      <c r="B10" s="16"/>
      <c r="C10" s="16"/>
      <c r="D10" s="16"/>
      <c r="E10" s="16"/>
      <c r="F10" s="16"/>
      <c r="G10" s="16"/>
    </row>
    <row r="11" spans="1:7" x14ac:dyDescent="0.35">
      <c r="A11" s="18" t="s">
        <v>118</v>
      </c>
      <c r="B11" s="19">
        <v>49.435156142338897</v>
      </c>
      <c r="C11" s="19">
        <v>0.74142595272278178</v>
      </c>
      <c r="D11" s="19">
        <v>47.979136433094858</v>
      </c>
      <c r="E11" s="19">
        <v>50.891175851582936</v>
      </c>
      <c r="F11" s="19">
        <v>1.4997949042337204</v>
      </c>
      <c r="G11" s="19">
        <v>4.4434840999680896</v>
      </c>
    </row>
    <row r="12" spans="1:7" x14ac:dyDescent="0.35">
      <c r="A12" s="18" t="s">
        <v>78</v>
      </c>
      <c r="B12" s="19">
        <v>48.069714479840698</v>
      </c>
      <c r="C12" s="19">
        <v>0.74545890339038612</v>
      </c>
      <c r="D12" s="19">
        <v>46.605774821697004</v>
      </c>
      <c r="E12" s="19">
        <v>49.533654137984392</v>
      </c>
      <c r="F12" s="19">
        <v>1.5507870422301218</v>
      </c>
      <c r="G12" s="19">
        <v>3.1119870146666404</v>
      </c>
    </row>
    <row r="13" spans="1:7" x14ac:dyDescent="0.35">
      <c r="A13" s="18" t="s">
        <v>316</v>
      </c>
      <c r="B13" s="19">
        <v>35.23812690535776</v>
      </c>
      <c r="C13" s="19">
        <v>1.1305523248381908</v>
      </c>
      <c r="D13" s="19">
        <v>33.017936930551805</v>
      </c>
      <c r="E13" s="19">
        <v>37.458316880163714</v>
      </c>
      <c r="F13" s="19">
        <v>3.2083212818735172</v>
      </c>
      <c r="G13" s="19">
        <v>2.2253438432423014</v>
      </c>
    </row>
    <row r="14" spans="1:7" x14ac:dyDescent="0.35">
      <c r="A14" s="18" t="s">
        <v>79</v>
      </c>
      <c r="B14" s="19">
        <v>53.621040174714565</v>
      </c>
      <c r="C14" s="19">
        <v>1.3009244231195165</v>
      </c>
      <c r="D14" s="19">
        <v>51.066271767508326</v>
      </c>
      <c r="E14" s="19">
        <v>56.175808581920805</v>
      </c>
      <c r="F14" s="19">
        <v>2.4261454438046837</v>
      </c>
      <c r="G14" s="19">
        <v>2.4288520744392006</v>
      </c>
    </row>
    <row r="15" spans="1:7" x14ac:dyDescent="0.35">
      <c r="A15" s="18" t="s">
        <v>317</v>
      </c>
      <c r="B15" s="19">
        <v>75.222361522477811</v>
      </c>
      <c r="C15" s="19">
        <v>1.356316319559115</v>
      </c>
      <c r="D15" s="19">
        <v>72.558813954450088</v>
      </c>
      <c r="E15" s="19">
        <v>77.885909090505535</v>
      </c>
      <c r="F15" s="19">
        <v>1.8030759631945656</v>
      </c>
      <c r="G15" s="19">
        <v>1.6678495095325814</v>
      </c>
    </row>
    <row r="16" spans="1:7" s="17" customFormat="1" x14ac:dyDescent="0.35">
      <c r="A16" s="15" t="s">
        <v>76</v>
      </c>
      <c r="B16" s="16"/>
      <c r="C16" s="16"/>
      <c r="D16" s="16"/>
      <c r="E16" s="16"/>
      <c r="F16" s="16"/>
      <c r="G16" s="16"/>
    </row>
    <row r="17" spans="1:7" x14ac:dyDescent="0.35">
      <c r="A17" s="18" t="s">
        <v>49</v>
      </c>
      <c r="B17" s="19">
        <v>56.595319515981068</v>
      </c>
      <c r="C17" s="19">
        <v>0.78588279115394011</v>
      </c>
      <c r="D17" s="19">
        <v>55.051995022316234</v>
      </c>
      <c r="E17" s="19">
        <v>58.138644009645901</v>
      </c>
      <c r="F17" s="19">
        <v>1.3886003257425323</v>
      </c>
      <c r="G17" s="19">
        <v>3.3439930226808423</v>
      </c>
    </row>
    <row r="18" spans="1:7" x14ac:dyDescent="0.35">
      <c r="A18" s="18" t="s">
        <v>48</v>
      </c>
      <c r="B18" s="19">
        <v>45.709149047089298</v>
      </c>
      <c r="C18" s="19">
        <v>0.63014713247010035</v>
      </c>
      <c r="D18" s="19">
        <v>44.471659799200594</v>
      </c>
      <c r="E18" s="19">
        <v>46.946638294978001</v>
      </c>
      <c r="F18" s="19">
        <v>1.3786017583064749</v>
      </c>
      <c r="G18" s="19">
        <v>4.819024348780502</v>
      </c>
    </row>
    <row r="19" spans="1:7" s="17" customFormat="1" x14ac:dyDescent="0.35">
      <c r="A19" s="15" t="s">
        <v>681</v>
      </c>
      <c r="B19" s="16"/>
      <c r="C19" s="16"/>
      <c r="D19" s="16"/>
      <c r="E19" s="16"/>
      <c r="F19" s="16"/>
      <c r="G19" s="16"/>
    </row>
    <row r="20" spans="1:7" x14ac:dyDescent="0.35">
      <c r="A20" s="18" t="s">
        <v>251</v>
      </c>
      <c r="B20" s="19">
        <v>56.93140846344788</v>
      </c>
      <c r="C20" s="19">
        <v>1.6531235784679521</v>
      </c>
      <c r="D20" s="19">
        <v>53.684987828688499</v>
      </c>
      <c r="E20" s="19">
        <v>60.177829098207262</v>
      </c>
      <c r="F20" s="19">
        <v>2.9037110148597849</v>
      </c>
      <c r="G20" s="19">
        <v>1.667978244399414</v>
      </c>
    </row>
    <row r="21" spans="1:7" x14ac:dyDescent="0.35">
      <c r="A21" s="18" t="s">
        <v>252</v>
      </c>
      <c r="B21" s="19">
        <v>57.600225389729182</v>
      </c>
      <c r="C21" s="19">
        <v>1.227546961817533</v>
      </c>
      <c r="D21" s="19">
        <v>55.18955637569583</v>
      </c>
      <c r="E21" s="19">
        <v>60.010894403762535</v>
      </c>
      <c r="F21" s="19">
        <v>2.1311495805994181</v>
      </c>
      <c r="G21" s="19">
        <v>1.9771526976071012</v>
      </c>
    </row>
    <row r="22" spans="1:7" x14ac:dyDescent="0.35">
      <c r="A22" s="18" t="s">
        <v>253</v>
      </c>
      <c r="B22" s="19">
        <v>60.463192899423738</v>
      </c>
      <c r="C22" s="19">
        <v>1.2540648595662163</v>
      </c>
      <c r="D22" s="19">
        <v>58.000447772289668</v>
      </c>
      <c r="E22" s="19">
        <v>62.925938026557809</v>
      </c>
      <c r="F22" s="19">
        <v>2.0740963211325356</v>
      </c>
      <c r="G22" s="19">
        <v>1.3187501187475907</v>
      </c>
    </row>
    <row r="23" spans="1:7" x14ac:dyDescent="0.35">
      <c r="A23" s="18" t="s">
        <v>254</v>
      </c>
      <c r="B23" s="19">
        <v>41.922567558068799</v>
      </c>
      <c r="C23" s="19">
        <v>3.8158599064817662</v>
      </c>
      <c r="D23" s="19">
        <v>34.428943668659393</v>
      </c>
      <c r="E23" s="19">
        <v>49.416191447478205</v>
      </c>
      <c r="F23" s="19">
        <v>9.102161744259222</v>
      </c>
      <c r="G23" s="19">
        <v>6.8399048408346443</v>
      </c>
    </row>
    <row r="24" spans="1:7" x14ac:dyDescent="0.35">
      <c r="A24" s="18" t="s">
        <v>255</v>
      </c>
      <c r="B24" s="19">
        <v>45.184343392120674</v>
      </c>
      <c r="C24" s="19">
        <v>1.5887307498497203</v>
      </c>
      <c r="D24" s="19">
        <v>42.0643780389141</v>
      </c>
      <c r="E24" s="19">
        <v>48.304308745327248</v>
      </c>
      <c r="F24" s="19">
        <v>3.5161089673525407</v>
      </c>
      <c r="G24" s="19">
        <v>1.3079586068546898</v>
      </c>
    </row>
    <row r="25" spans="1:7" x14ac:dyDescent="0.35">
      <c r="A25" s="18" t="s">
        <v>256</v>
      </c>
      <c r="B25" s="19">
        <v>40.38092065329554</v>
      </c>
      <c r="C25" s="19">
        <v>4.1846731985071823</v>
      </c>
      <c r="D25" s="19">
        <v>32.163017528383079</v>
      </c>
      <c r="E25" s="19">
        <v>48.598823778208001</v>
      </c>
      <c r="F25" s="19">
        <v>10.362996015955535</v>
      </c>
      <c r="G25" s="19">
        <v>7.60052404628152</v>
      </c>
    </row>
    <row r="26" spans="1:7" x14ac:dyDescent="0.35">
      <c r="A26" s="18" t="s">
        <v>257</v>
      </c>
      <c r="B26" s="19">
        <v>43.914863888106211</v>
      </c>
      <c r="C26" s="19">
        <v>3.1602808433561305</v>
      </c>
      <c r="D26" s="19">
        <v>37.708672726635811</v>
      </c>
      <c r="E26" s="19">
        <v>50.121055049576611</v>
      </c>
      <c r="F26" s="19">
        <v>7.1963808231500694</v>
      </c>
      <c r="G26" s="19">
        <v>5.1660415601145226</v>
      </c>
    </row>
    <row r="27" spans="1:7" x14ac:dyDescent="0.35">
      <c r="A27" s="18" t="s">
        <v>258</v>
      </c>
      <c r="B27" s="19">
        <v>44.675009553893553</v>
      </c>
      <c r="C27" s="19">
        <v>1.9196832904671994</v>
      </c>
      <c r="D27" s="19">
        <v>40.90511628786733</v>
      </c>
      <c r="E27" s="19">
        <v>48.444902819919776</v>
      </c>
      <c r="F27" s="19">
        <v>4.296995814072285</v>
      </c>
      <c r="G27" s="19">
        <v>1.6765927378986312</v>
      </c>
    </row>
    <row r="28" spans="1:7" x14ac:dyDescent="0.35">
      <c r="A28" s="18" t="s">
        <v>259</v>
      </c>
      <c r="B28" s="19">
        <v>42.834003489225083</v>
      </c>
      <c r="C28" s="19">
        <v>2.2089975676917115</v>
      </c>
      <c r="D28" s="19">
        <v>38.495951948919938</v>
      </c>
      <c r="E28" s="19">
        <v>47.172055029530227</v>
      </c>
      <c r="F28" s="19">
        <v>5.1571120786021929</v>
      </c>
      <c r="G28" s="19">
        <v>2.4670488811693692</v>
      </c>
    </row>
    <row r="29" spans="1:7" x14ac:dyDescent="0.35">
      <c r="A29" s="18" t="s">
        <v>260</v>
      </c>
      <c r="B29" s="19">
        <v>39.952777077161976</v>
      </c>
      <c r="C29" s="19">
        <v>4.601392211827994</v>
      </c>
      <c r="D29" s="19">
        <v>30.916516981626049</v>
      </c>
      <c r="E29" s="19">
        <v>48.989037172697905</v>
      </c>
      <c r="F29" s="19">
        <v>11.51707728086383</v>
      </c>
      <c r="G29" s="19">
        <v>10.668213491378484</v>
      </c>
    </row>
    <row r="30" spans="1:7" x14ac:dyDescent="0.35">
      <c r="A30" s="18" t="s">
        <v>261</v>
      </c>
      <c r="B30" s="19">
        <v>46.925847885071356</v>
      </c>
      <c r="C30" s="19">
        <v>4.1727139546046379</v>
      </c>
      <c r="D30" s="19">
        <v>38.73143044307276</v>
      </c>
      <c r="E30" s="19">
        <v>55.120265327069951</v>
      </c>
      <c r="F30" s="19">
        <v>8.8921439732410548</v>
      </c>
      <c r="G30" s="19">
        <v>12.133398729486554</v>
      </c>
    </row>
    <row r="31" spans="1:7" x14ac:dyDescent="0.35">
      <c r="A31" s="18" t="s">
        <v>482</v>
      </c>
      <c r="B31" s="19">
        <v>42.679556505664401</v>
      </c>
      <c r="C31" s="19">
        <v>3.1970007557569895</v>
      </c>
      <c r="D31" s="19">
        <v>36.401254412574971</v>
      </c>
      <c r="E31" s="19">
        <v>48.95785859875383</v>
      </c>
      <c r="F31" s="19">
        <v>7.4907075365993681</v>
      </c>
      <c r="G31" s="19">
        <v>4.7275131968355062</v>
      </c>
    </row>
    <row r="32" spans="1:7" x14ac:dyDescent="0.35">
      <c r="A32" s="18" t="s">
        <v>262</v>
      </c>
      <c r="B32" s="19">
        <v>45.429286000132294</v>
      </c>
      <c r="C32" s="19">
        <v>3.1158830665031618</v>
      </c>
      <c r="D32" s="19">
        <v>39.310283637364108</v>
      </c>
      <c r="E32" s="19">
        <v>51.548288362900479</v>
      </c>
      <c r="F32" s="19">
        <v>6.858754210872009</v>
      </c>
      <c r="G32" s="19">
        <v>3.8348636634267259</v>
      </c>
    </row>
    <row r="33" spans="1:7" x14ac:dyDescent="0.35">
      <c r="A33" s="18" t="s">
        <v>263</v>
      </c>
      <c r="B33" s="19">
        <v>54.041619648536773</v>
      </c>
      <c r="C33" s="19">
        <v>2.2512029877946249</v>
      </c>
      <c r="D33" s="19">
        <v>49.620684681665438</v>
      </c>
      <c r="E33" s="19">
        <v>58.462554615408109</v>
      </c>
      <c r="F33" s="19">
        <v>4.1656837867470875</v>
      </c>
      <c r="G33" s="19">
        <v>3.5100106548524139</v>
      </c>
    </row>
    <row r="34" spans="1:7" x14ac:dyDescent="0.35">
      <c r="A34" s="18" t="s">
        <v>264</v>
      </c>
      <c r="B34" s="19">
        <v>56.412574711173704</v>
      </c>
      <c r="C34" s="19">
        <v>5.0728386586159244</v>
      </c>
      <c r="D34" s="19">
        <v>46.450483363230894</v>
      </c>
      <c r="E34" s="19">
        <v>66.374666059116507</v>
      </c>
      <c r="F34" s="19">
        <v>8.9923898786543806</v>
      </c>
      <c r="G34" s="19">
        <v>12.123657797685047</v>
      </c>
    </row>
    <row r="35" spans="1:7" x14ac:dyDescent="0.35">
      <c r="A35" s="18" t="s">
        <v>265</v>
      </c>
      <c r="B35" s="19">
        <v>51.233059127490272</v>
      </c>
      <c r="C35" s="19">
        <v>3.6849431541457984</v>
      </c>
      <c r="D35" s="19">
        <v>43.996530867079791</v>
      </c>
      <c r="E35" s="19">
        <v>58.469587387900752</v>
      </c>
      <c r="F35" s="19">
        <v>7.1925104940074869</v>
      </c>
      <c r="G35" s="19">
        <v>6.0177139263049986</v>
      </c>
    </row>
    <row r="36" spans="1:7" x14ac:dyDescent="0.35">
      <c r="A36" s="18" t="s">
        <v>266</v>
      </c>
      <c r="B36" s="19">
        <v>35.758841781726005</v>
      </c>
      <c r="C36" s="19">
        <v>2.6141862638769053</v>
      </c>
      <c r="D36" s="19">
        <v>30.625076623031884</v>
      </c>
      <c r="E36" s="19">
        <v>40.892606940420123</v>
      </c>
      <c r="F36" s="19">
        <v>7.3106010531158878</v>
      </c>
      <c r="G36" s="19">
        <v>4.0503598173229518</v>
      </c>
    </row>
    <row r="37" spans="1:7" x14ac:dyDescent="0.35">
      <c r="A37" s="18" t="s">
        <v>267</v>
      </c>
      <c r="B37" s="19">
        <v>36.896107826802194</v>
      </c>
      <c r="C37" s="19">
        <v>2.3198039537538571</v>
      </c>
      <c r="D37" s="19">
        <v>32.340453596135177</v>
      </c>
      <c r="E37" s="19">
        <v>41.45176205746921</v>
      </c>
      <c r="F37" s="19">
        <v>6.2873947697775794</v>
      </c>
      <c r="G37" s="19">
        <v>2.6089143965183772</v>
      </c>
    </row>
    <row r="38" spans="1:7" x14ac:dyDescent="0.35">
      <c r="A38" s="18" t="s">
        <v>268</v>
      </c>
      <c r="B38" s="19">
        <v>54.623533559643754</v>
      </c>
      <c r="C38" s="19">
        <v>2.6990567393824851</v>
      </c>
      <c r="D38" s="19">
        <v>49.323098911413645</v>
      </c>
      <c r="E38" s="19">
        <v>59.923968207873862</v>
      </c>
      <c r="F38" s="19">
        <v>4.9411976184868545</v>
      </c>
      <c r="G38" s="19">
        <v>3.9775280751743929</v>
      </c>
    </row>
    <row r="39" spans="1:7" x14ac:dyDescent="0.35">
      <c r="A39" s="18" t="s">
        <v>269</v>
      </c>
      <c r="B39" s="19">
        <v>43.775133101445213</v>
      </c>
      <c r="C39" s="19">
        <v>1.9513421990543312</v>
      </c>
      <c r="D39" s="19">
        <v>39.943067753761021</v>
      </c>
      <c r="E39" s="19">
        <v>47.607198449129406</v>
      </c>
      <c r="F39" s="19">
        <v>4.4576499505604206</v>
      </c>
      <c r="G39" s="19">
        <v>2.0410348602834278</v>
      </c>
    </row>
    <row r="40" spans="1:7" x14ac:dyDescent="0.35">
      <c r="A40" s="18" t="s">
        <v>270</v>
      </c>
      <c r="B40" s="19">
        <v>49.310006885737032</v>
      </c>
      <c r="C40" s="19">
        <v>1.8813398052162464</v>
      </c>
      <c r="D40" s="19">
        <v>45.615412939948349</v>
      </c>
      <c r="E40" s="19">
        <v>53.004600831525714</v>
      </c>
      <c r="F40" s="19">
        <v>3.8153306479468894</v>
      </c>
      <c r="G40" s="19">
        <v>2.2930230173261497</v>
      </c>
    </row>
    <row r="41" spans="1:7" x14ac:dyDescent="0.35">
      <c r="A41" s="18" t="s">
        <v>271</v>
      </c>
      <c r="B41" s="19">
        <v>46.675811647105085</v>
      </c>
      <c r="C41" s="19">
        <v>2.0041305819769861</v>
      </c>
      <c r="D41" s="19">
        <v>42.740079944510811</v>
      </c>
      <c r="E41" s="19">
        <v>50.61154334969936</v>
      </c>
      <c r="F41" s="19">
        <v>4.2937241180278134</v>
      </c>
      <c r="G41" s="19">
        <v>2.0237032736988438</v>
      </c>
    </row>
    <row r="42" spans="1:7" x14ac:dyDescent="0.35">
      <c r="A42" s="18" t="s">
        <v>272</v>
      </c>
      <c r="B42" s="19">
        <v>43.023287716184988</v>
      </c>
      <c r="C42" s="19">
        <v>2.7222365819663938</v>
      </c>
      <c r="D42" s="19">
        <v>37.67733226100794</v>
      </c>
      <c r="E42" s="19">
        <v>48.369243171362037</v>
      </c>
      <c r="F42" s="19">
        <v>6.327356012223845</v>
      </c>
      <c r="G42" s="19">
        <v>4.3889909478180513</v>
      </c>
    </row>
    <row r="43" spans="1:7" x14ac:dyDescent="0.35">
      <c r="A43" s="18" t="s">
        <v>273</v>
      </c>
      <c r="B43" s="19">
        <v>51.138959255416346</v>
      </c>
      <c r="C43" s="19">
        <v>2.1618252457006459</v>
      </c>
      <c r="D43" s="19">
        <v>46.893545193334838</v>
      </c>
      <c r="E43" s="19">
        <v>55.384373317497854</v>
      </c>
      <c r="F43" s="19">
        <v>4.2273547940295204</v>
      </c>
      <c r="G43" s="19">
        <v>2.7173491961304239</v>
      </c>
    </row>
    <row r="44" spans="1:7" x14ac:dyDescent="0.35">
      <c r="A44" s="18" t="s">
        <v>274</v>
      </c>
      <c r="B44" s="19">
        <v>49.050773024013942</v>
      </c>
      <c r="C44" s="19">
        <v>2.2990235851625616</v>
      </c>
      <c r="D44" s="19">
        <v>44.535927489243221</v>
      </c>
      <c r="E44" s="19">
        <v>53.565618558784664</v>
      </c>
      <c r="F44" s="19">
        <v>4.6870282432389425</v>
      </c>
      <c r="G44" s="19">
        <v>4.3443333879717292</v>
      </c>
    </row>
    <row r="45" spans="1:7" x14ac:dyDescent="0.35">
      <c r="A45" s="18" t="s">
        <v>275</v>
      </c>
      <c r="B45" s="19">
        <v>52.281138765957898</v>
      </c>
      <c r="C45" s="19">
        <v>1.9252503318177836</v>
      </c>
      <c r="D45" s="19">
        <v>48.500312888389203</v>
      </c>
      <c r="E45" s="19">
        <v>56.061964643526593</v>
      </c>
      <c r="F45" s="19">
        <v>3.682495020692591</v>
      </c>
      <c r="G45" s="19">
        <v>2.3411734600069294</v>
      </c>
    </row>
    <row r="46" spans="1:7" x14ac:dyDescent="0.35">
      <c r="A46" s="18" t="s">
        <v>276</v>
      </c>
      <c r="B46" s="19">
        <v>50.997162588498334</v>
      </c>
      <c r="C46" s="19">
        <v>1.7075108449438492</v>
      </c>
      <c r="D46" s="19">
        <v>47.643935695298708</v>
      </c>
      <c r="E46" s="19">
        <v>54.35038948169796</v>
      </c>
      <c r="F46" s="19">
        <v>3.3482467617305307</v>
      </c>
      <c r="G46" s="19">
        <v>1.5921384458894625</v>
      </c>
    </row>
    <row r="47" spans="1:7" x14ac:dyDescent="0.35">
      <c r="A47" s="18" t="s">
        <v>277</v>
      </c>
      <c r="B47" s="19">
        <v>54.295181866743128</v>
      </c>
      <c r="C47" s="19">
        <v>2.7058693775298264</v>
      </c>
      <c r="D47" s="19">
        <v>48.98136849150994</v>
      </c>
      <c r="E47" s="19">
        <v>59.608995241976316</v>
      </c>
      <c r="F47" s="19">
        <v>4.9836270632094974</v>
      </c>
      <c r="G47" s="19">
        <v>4.0858674509101602</v>
      </c>
    </row>
    <row r="48" spans="1:7" x14ac:dyDescent="0.35">
      <c r="A48" s="18" t="s">
        <v>278</v>
      </c>
      <c r="B48" s="19">
        <v>51.119086179907775</v>
      </c>
      <c r="C48" s="19">
        <v>3.5534901416962756</v>
      </c>
      <c r="D48" s="19">
        <v>44.140706661476344</v>
      </c>
      <c r="E48" s="19">
        <v>58.097465698339207</v>
      </c>
      <c r="F48" s="19">
        <v>6.9513960581966847</v>
      </c>
      <c r="G48" s="19">
        <v>6.0289177336397275</v>
      </c>
    </row>
    <row r="49" spans="1:7" x14ac:dyDescent="0.35">
      <c r="A49" s="18" t="s">
        <v>279</v>
      </c>
      <c r="B49" s="19">
        <v>52.428974265798985</v>
      </c>
      <c r="C49" s="19">
        <v>1.9509084410243192</v>
      </c>
      <c r="D49" s="19">
        <v>48.597760736476992</v>
      </c>
      <c r="E49" s="19">
        <v>56.260187795120977</v>
      </c>
      <c r="F49" s="19">
        <v>3.7210501794938913</v>
      </c>
      <c r="G49" s="19">
        <v>3.1263132217117762</v>
      </c>
    </row>
  </sheetData>
  <pageMargins left="0.7" right="0.7" top="0.75" bottom="0.75" header="0.3" footer="0.3"/>
  <pageSetup scale="9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7715-B497-45B7-A9A2-4B48D0764F70}">
  <dimension ref="A1:G48"/>
  <sheetViews>
    <sheetView view="pageBreakPreview" zoomScale="90" zoomScaleNormal="100" zoomScaleSheetLayoutView="90" workbookViewId="0">
      <selection activeCell="A7" sqref="A7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689</v>
      </c>
    </row>
    <row r="2" spans="1:7" s="14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16">
        <v>47.731679805669955</v>
      </c>
      <c r="C3" s="16">
        <v>0.79121959885844229</v>
      </c>
      <c r="D3" s="16">
        <v>46.177874835601962</v>
      </c>
      <c r="E3" s="16">
        <v>49.285484775737949</v>
      </c>
      <c r="F3" s="16">
        <v>1.6576403807277171</v>
      </c>
      <c r="G3" s="16">
        <v>4.1077908504323233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47</v>
      </c>
      <c r="B5" s="19">
        <v>60.880380673779335</v>
      </c>
      <c r="C5" s="19">
        <v>0.76590871863129795</v>
      </c>
      <c r="D5" s="19">
        <v>59.376281463718392</v>
      </c>
      <c r="E5" s="19">
        <v>62.384479883840278</v>
      </c>
      <c r="F5" s="19">
        <v>1.2580550748119228</v>
      </c>
      <c r="G5" s="19">
        <v>4.1278087451063179</v>
      </c>
    </row>
    <row r="6" spans="1:7" x14ac:dyDescent="0.35">
      <c r="A6" s="18" t="s">
        <v>678</v>
      </c>
      <c r="B6" s="19">
        <v>57.216646193549074</v>
      </c>
      <c r="C6" s="19">
        <v>0.83652645616168031</v>
      </c>
      <c r="D6" s="19">
        <v>55.573867163488757</v>
      </c>
      <c r="E6" s="19">
        <v>58.859425223609392</v>
      </c>
      <c r="F6" s="19">
        <v>1.462033362339918</v>
      </c>
      <c r="G6" s="19">
        <v>3.9342029339519278</v>
      </c>
    </row>
    <row r="7" spans="1:7" s="17" customFormat="1" x14ac:dyDescent="0.35">
      <c r="A7" s="15" t="s">
        <v>677</v>
      </c>
      <c r="B7" s="16"/>
      <c r="C7" s="16"/>
      <c r="D7" s="16"/>
      <c r="E7" s="16"/>
      <c r="F7" s="16"/>
      <c r="G7" s="16"/>
    </row>
    <row r="8" spans="1:7" x14ac:dyDescent="0.35">
      <c r="A8" s="18" t="s">
        <v>679</v>
      </c>
      <c r="B8" s="19">
        <v>52.369444788610195</v>
      </c>
      <c r="C8" s="19">
        <v>0.80000535481158641</v>
      </c>
      <c r="D8" s="19">
        <v>50.798386263036889</v>
      </c>
      <c r="E8" s="19">
        <v>53.940503314183502</v>
      </c>
      <c r="F8" s="19">
        <v>1.5276185532247215</v>
      </c>
      <c r="G8" s="19">
        <v>4.9690714487210483</v>
      </c>
    </row>
    <row r="9" spans="1:7" x14ac:dyDescent="0.35">
      <c r="A9" s="18" t="s">
        <v>118</v>
      </c>
      <c r="B9" s="19">
        <v>57.807404909672357</v>
      </c>
      <c r="C9" s="19">
        <v>0.83361309083735602</v>
      </c>
      <c r="D9" s="19">
        <v>56.17034717560508</v>
      </c>
      <c r="E9" s="19">
        <v>59.444462643739634</v>
      </c>
      <c r="F9" s="19">
        <v>1.4420524362578255</v>
      </c>
      <c r="G9" s="19">
        <v>4.3659019850493594</v>
      </c>
    </row>
    <row r="10" spans="1:7" s="17" customFormat="1" x14ac:dyDescent="0.35">
      <c r="A10" s="15" t="s">
        <v>680</v>
      </c>
      <c r="B10" s="16"/>
      <c r="C10" s="16"/>
      <c r="D10" s="16"/>
      <c r="E10" s="16"/>
      <c r="F10" s="16"/>
      <c r="G10" s="16"/>
    </row>
    <row r="11" spans="1:7" x14ac:dyDescent="0.35">
      <c r="A11" s="18" t="s">
        <v>78</v>
      </c>
      <c r="B11" s="19">
        <v>55.381877932455865</v>
      </c>
      <c r="C11" s="19">
        <v>0.919967150674321</v>
      </c>
      <c r="D11" s="19">
        <v>53.575237231088721</v>
      </c>
      <c r="E11" s="19">
        <v>57.188518633823008</v>
      </c>
      <c r="F11" s="19">
        <v>1.6611339033976411</v>
      </c>
      <c r="G11" s="19">
        <v>3.6873231248045202</v>
      </c>
    </row>
    <row r="12" spans="1:7" x14ac:dyDescent="0.35">
      <c r="A12" s="18" t="s">
        <v>316</v>
      </c>
      <c r="B12" s="19">
        <v>56.900703791738337</v>
      </c>
      <c r="C12" s="19">
        <v>1.5403391791016769</v>
      </c>
      <c r="D12" s="19">
        <v>53.875770289671692</v>
      </c>
      <c r="E12" s="19">
        <v>59.925637293804982</v>
      </c>
      <c r="F12" s="19">
        <v>2.7070652495608067</v>
      </c>
      <c r="G12" s="19">
        <v>2.251159377716395</v>
      </c>
    </row>
    <row r="13" spans="1:7" x14ac:dyDescent="0.35">
      <c r="A13" s="18" t="s">
        <v>79</v>
      </c>
      <c r="B13" s="19">
        <v>48.116879540294136</v>
      </c>
      <c r="C13" s="19">
        <v>1.4363915734199162</v>
      </c>
      <c r="D13" s="19">
        <v>45.29607938700704</v>
      </c>
      <c r="E13" s="19">
        <v>50.937679693581231</v>
      </c>
      <c r="F13" s="19">
        <v>2.9852134783949364</v>
      </c>
      <c r="G13" s="19">
        <v>2.5755612082204196</v>
      </c>
    </row>
    <row r="14" spans="1:7" x14ac:dyDescent="0.35">
      <c r="A14" s="18" t="s">
        <v>317</v>
      </c>
      <c r="B14" s="19">
        <v>23.338089316903829</v>
      </c>
      <c r="C14" s="19">
        <v>1.342783022414652</v>
      </c>
      <c r="D14" s="19">
        <v>20.701118573306147</v>
      </c>
      <c r="E14" s="19">
        <v>25.975060060501512</v>
      </c>
      <c r="F14" s="19">
        <v>5.7536116353881264</v>
      </c>
      <c r="G14" s="19">
        <v>1.6087198465293773</v>
      </c>
    </row>
    <row r="15" spans="1:7" x14ac:dyDescent="0.35">
      <c r="A15" s="18" t="s">
        <v>49</v>
      </c>
      <c r="B15" s="19">
        <v>43.092269001652113</v>
      </c>
      <c r="C15" s="19">
        <v>1.0737437284052296</v>
      </c>
      <c r="D15" s="19">
        <v>40.983640317298864</v>
      </c>
      <c r="E15" s="19">
        <v>45.200897686005362</v>
      </c>
      <c r="F15" s="19">
        <v>2.4917317033458213</v>
      </c>
      <c r="G15" s="19">
        <v>4.9925031484604672</v>
      </c>
    </row>
    <row r="16" spans="1:7" s="17" customFormat="1" x14ac:dyDescent="0.35">
      <c r="A16" s="15" t="s">
        <v>76</v>
      </c>
      <c r="B16" s="16"/>
      <c r="C16" s="16"/>
      <c r="D16" s="16"/>
      <c r="E16" s="16"/>
      <c r="F16" s="16"/>
      <c r="G16" s="16"/>
    </row>
    <row r="17" spans="1:7" x14ac:dyDescent="0.35">
      <c r="A17" s="18" t="s">
        <v>48</v>
      </c>
      <c r="B17" s="19">
        <v>59.709523848537316</v>
      </c>
      <c r="C17" s="19">
        <v>0.83462943444608728</v>
      </c>
      <c r="D17" s="19">
        <v>58.070470208715399</v>
      </c>
      <c r="E17" s="19">
        <v>61.348577488359233</v>
      </c>
      <c r="F17" s="19">
        <v>1.3978162622151491</v>
      </c>
      <c r="G17" s="19">
        <v>6.5180090112450459</v>
      </c>
    </row>
    <row r="18" spans="1:7" x14ac:dyDescent="0.35">
      <c r="A18" s="18" t="s">
        <v>251</v>
      </c>
      <c r="B18" s="19">
        <v>43.547800055331798</v>
      </c>
      <c r="C18" s="19">
        <v>1.85507639873287</v>
      </c>
      <c r="D18" s="19">
        <v>39.904782450149014</v>
      </c>
      <c r="E18" s="19">
        <v>47.190817660514583</v>
      </c>
      <c r="F18" s="19">
        <v>4.2598624876016959</v>
      </c>
      <c r="G18" s="19">
        <v>1.6771702573451928</v>
      </c>
    </row>
    <row r="19" spans="1:7" s="17" customFormat="1" x14ac:dyDescent="0.35">
      <c r="A19" s="15" t="s">
        <v>681</v>
      </c>
      <c r="B19" s="16"/>
      <c r="C19" s="16"/>
      <c r="D19" s="16"/>
      <c r="E19" s="16"/>
      <c r="F19" s="16"/>
      <c r="G19" s="16"/>
    </row>
    <row r="20" spans="1:7" x14ac:dyDescent="0.35">
      <c r="A20" s="18" t="s">
        <v>252</v>
      </c>
      <c r="B20" s="19">
        <v>40.621278045551314</v>
      </c>
      <c r="C20" s="19">
        <v>1.7940529504523393</v>
      </c>
      <c r="D20" s="19">
        <v>37.098098899079332</v>
      </c>
      <c r="E20" s="19">
        <v>44.144457192023296</v>
      </c>
      <c r="F20" s="19">
        <v>4.4165349707622434</v>
      </c>
      <c r="G20" s="19">
        <v>3.5098356166273077</v>
      </c>
    </row>
    <row r="21" spans="1:7" x14ac:dyDescent="0.35">
      <c r="A21" s="18" t="s">
        <v>253</v>
      </c>
      <c r="B21" s="19">
        <v>35.197358700471518</v>
      </c>
      <c r="C21" s="19">
        <v>1.6697593356115394</v>
      </c>
      <c r="D21" s="19">
        <v>31.918268599273432</v>
      </c>
      <c r="E21" s="19">
        <v>38.476448801669605</v>
      </c>
      <c r="F21" s="19">
        <v>4.7439904505935857</v>
      </c>
      <c r="G21" s="19">
        <v>1.9824930650593984</v>
      </c>
    </row>
    <row r="22" spans="1:7" x14ac:dyDescent="0.35">
      <c r="A22" s="18" t="s">
        <v>254</v>
      </c>
      <c r="B22" s="19">
        <v>58.341215793730413</v>
      </c>
      <c r="C22" s="19">
        <v>4.0357362853772276</v>
      </c>
      <c r="D22" s="19">
        <v>50.415796470005127</v>
      </c>
      <c r="E22" s="19">
        <v>66.266635117455706</v>
      </c>
      <c r="F22" s="19">
        <v>6.9174703174610981</v>
      </c>
      <c r="G22" s="19">
        <v>5.2828587465719652</v>
      </c>
    </row>
    <row r="23" spans="1:7" x14ac:dyDescent="0.35">
      <c r="A23" s="18" t="s">
        <v>255</v>
      </c>
      <c r="B23" s="19">
        <v>66.963080357124184</v>
      </c>
      <c r="C23" s="19">
        <v>2.9330879995485515</v>
      </c>
      <c r="D23" s="19">
        <v>61.203052777017817</v>
      </c>
      <c r="E23" s="19">
        <v>72.723107937230552</v>
      </c>
      <c r="F23" s="19">
        <v>4.3801569221516568</v>
      </c>
      <c r="G23" s="19">
        <v>3.8551749696068813</v>
      </c>
    </row>
    <row r="24" spans="1:7" x14ac:dyDescent="0.35">
      <c r="A24" s="18" t="s">
        <v>256</v>
      </c>
      <c r="B24" s="19">
        <v>61.419019371195326</v>
      </c>
      <c r="C24" s="19">
        <v>4.5362368675797144</v>
      </c>
      <c r="D24" s="19">
        <v>52.510711993040935</v>
      </c>
      <c r="E24" s="19">
        <v>70.327326749349709</v>
      </c>
      <c r="F24" s="19">
        <v>7.3857201140973396</v>
      </c>
      <c r="G24" s="19">
        <v>6.719152422540863</v>
      </c>
    </row>
    <row r="25" spans="1:7" x14ac:dyDescent="0.35">
      <c r="A25" s="18" t="s">
        <v>257</v>
      </c>
      <c r="B25" s="19">
        <v>61.953085595280847</v>
      </c>
      <c r="C25" s="19">
        <v>3.4133022280062741</v>
      </c>
      <c r="D25" s="19">
        <v>55.250008505339892</v>
      </c>
      <c r="E25" s="19">
        <v>68.656162685221801</v>
      </c>
      <c r="F25" s="19">
        <v>5.5094951207180483</v>
      </c>
      <c r="G25" s="19">
        <v>4.8275062248514331</v>
      </c>
    </row>
    <row r="26" spans="1:7" x14ac:dyDescent="0.35">
      <c r="A26" s="18" t="s">
        <v>258</v>
      </c>
      <c r="B26" s="19">
        <v>54.483749113138053</v>
      </c>
      <c r="C26" s="19">
        <v>3.6212091765178811</v>
      </c>
      <c r="D26" s="19">
        <v>47.372382276109072</v>
      </c>
      <c r="E26" s="19">
        <v>61.595115950167035</v>
      </c>
      <c r="F26" s="19">
        <v>6.6464023409957909</v>
      </c>
      <c r="G26" s="19">
        <v>4.3841238911943945</v>
      </c>
    </row>
    <row r="27" spans="1:7" x14ac:dyDescent="0.35">
      <c r="A27" s="18" t="s">
        <v>259</v>
      </c>
      <c r="B27" s="19">
        <v>62.389690282061757</v>
      </c>
      <c r="C27" s="19">
        <v>3.5394680750284793</v>
      </c>
      <c r="D27" s="19">
        <v>55.438847438543945</v>
      </c>
      <c r="E27" s="19">
        <v>69.340533125579569</v>
      </c>
      <c r="F27" s="19">
        <v>5.6731617980898115</v>
      </c>
      <c r="G27" s="19">
        <v>4.6496037767948968</v>
      </c>
    </row>
    <row r="28" spans="1:7" x14ac:dyDescent="0.35">
      <c r="A28" s="18" t="s">
        <v>260</v>
      </c>
      <c r="B28" s="19">
        <v>50.928233809842219</v>
      </c>
      <c r="C28" s="19">
        <v>5.7766656851902614</v>
      </c>
      <c r="D28" s="19">
        <v>39.583959900272752</v>
      </c>
      <c r="E28" s="19">
        <v>62.272507719411685</v>
      </c>
      <c r="F28" s="19">
        <v>11.342756763879533</v>
      </c>
      <c r="G28" s="19">
        <v>10.759518184615974</v>
      </c>
    </row>
    <row r="29" spans="1:7" x14ac:dyDescent="0.35">
      <c r="A29" s="18" t="s">
        <v>261</v>
      </c>
      <c r="B29" s="19">
        <v>48.731108117219634</v>
      </c>
      <c r="C29" s="19">
        <v>4.7272984973596524</v>
      </c>
      <c r="D29" s="19">
        <v>39.447591997560764</v>
      </c>
      <c r="E29" s="19">
        <v>58.014624236878504</v>
      </c>
      <c r="F29" s="19">
        <v>9.7007818619441846</v>
      </c>
      <c r="G29" s="19">
        <v>11.345196762003148</v>
      </c>
    </row>
    <row r="30" spans="1:7" x14ac:dyDescent="0.35">
      <c r="A30" s="18" t="s">
        <v>482</v>
      </c>
      <c r="B30" s="19">
        <v>68.109544276719433</v>
      </c>
      <c r="C30" s="19">
        <v>3.3097196392768016</v>
      </c>
      <c r="D30" s="19">
        <v>61.609883711612511</v>
      </c>
      <c r="E30" s="19">
        <v>74.609204841826354</v>
      </c>
      <c r="F30" s="19">
        <v>4.8594065258018464</v>
      </c>
      <c r="G30" s="19">
        <v>4.378231704264917</v>
      </c>
    </row>
    <row r="31" spans="1:7" x14ac:dyDescent="0.35">
      <c r="A31" s="18" t="s">
        <v>262</v>
      </c>
      <c r="B31" s="19">
        <v>62.218680615035488</v>
      </c>
      <c r="C31" s="19">
        <v>3.4391957700864793</v>
      </c>
      <c r="D31" s="19">
        <v>55.46475352790673</v>
      </c>
      <c r="E31" s="19">
        <v>68.972607702164254</v>
      </c>
      <c r="F31" s="19">
        <v>5.527593539576567</v>
      </c>
      <c r="G31" s="19">
        <v>3.7391540944115609</v>
      </c>
    </row>
    <row r="32" spans="1:7" x14ac:dyDescent="0.35">
      <c r="A32" s="18" t="s">
        <v>263</v>
      </c>
      <c r="B32" s="19">
        <v>50.873923702205346</v>
      </c>
      <c r="C32" s="19">
        <v>3.0018101750818582</v>
      </c>
      <c r="D32" s="19">
        <v>44.978938825728164</v>
      </c>
      <c r="E32" s="19">
        <v>56.768908578682527</v>
      </c>
      <c r="F32" s="19">
        <v>5.9004888096565908</v>
      </c>
      <c r="G32" s="19">
        <v>4.6925533005333619</v>
      </c>
    </row>
    <row r="33" spans="1:7" x14ac:dyDescent="0.35">
      <c r="A33" s="18" t="s">
        <v>264</v>
      </c>
      <c r="B33" s="19">
        <v>64.200581455498266</v>
      </c>
      <c r="C33" s="19">
        <v>2.9312240578690232</v>
      </c>
      <c r="D33" s="19">
        <v>58.444214302724269</v>
      </c>
      <c r="E33" s="19">
        <v>69.956948608272256</v>
      </c>
      <c r="F33" s="19">
        <v>4.5657282090207412</v>
      </c>
      <c r="G33" s="19">
        <v>3.390995517193363</v>
      </c>
    </row>
    <row r="34" spans="1:7" x14ac:dyDescent="0.35">
      <c r="A34" s="18" t="s">
        <v>265</v>
      </c>
      <c r="B34" s="19">
        <v>59.776598716614188</v>
      </c>
      <c r="C34" s="19">
        <v>3.5542369522078525</v>
      </c>
      <c r="D34" s="19">
        <v>52.796752604222931</v>
      </c>
      <c r="E34" s="19">
        <v>66.756444829005446</v>
      </c>
      <c r="F34" s="19">
        <v>5.9458668250055435</v>
      </c>
      <c r="G34" s="19">
        <v>4.5740309058064996</v>
      </c>
    </row>
    <row r="35" spans="1:7" x14ac:dyDescent="0.35">
      <c r="A35" s="18" t="s">
        <v>266</v>
      </c>
      <c r="B35" s="19">
        <v>66.654289832815167</v>
      </c>
      <c r="C35" s="19">
        <v>3.3668891970413215</v>
      </c>
      <c r="D35" s="19">
        <v>60.042359117778616</v>
      </c>
      <c r="E35" s="19">
        <v>73.266220547851717</v>
      </c>
      <c r="F35" s="19">
        <v>5.0512715767976548</v>
      </c>
      <c r="G35" s="19">
        <v>4.9286481732194085</v>
      </c>
    </row>
    <row r="36" spans="1:7" x14ac:dyDescent="0.35">
      <c r="A36" s="18" t="s">
        <v>267</v>
      </c>
      <c r="B36" s="19">
        <v>72.884215571779933</v>
      </c>
      <c r="C36" s="19">
        <v>3.3874437087387297</v>
      </c>
      <c r="D36" s="19">
        <v>66.231919700876631</v>
      </c>
      <c r="E36" s="19">
        <v>79.536511442683235</v>
      </c>
      <c r="F36" s="19">
        <v>4.6477055178053055</v>
      </c>
      <c r="G36" s="19">
        <v>4.6187359544657811</v>
      </c>
    </row>
    <row r="37" spans="1:7" x14ac:dyDescent="0.35">
      <c r="A37" s="18" t="s">
        <v>268</v>
      </c>
      <c r="B37" s="19">
        <v>47.912943239300219</v>
      </c>
      <c r="C37" s="19">
        <v>2.7486251669007111</v>
      </c>
      <c r="D37" s="19">
        <v>42.515165616822003</v>
      </c>
      <c r="E37" s="19">
        <v>53.310720861778435</v>
      </c>
      <c r="F37" s="19">
        <v>5.7367069962134423</v>
      </c>
      <c r="G37" s="19">
        <v>3.1404508603934289</v>
      </c>
    </row>
    <row r="38" spans="1:7" x14ac:dyDescent="0.35">
      <c r="A38" s="18" t="s">
        <v>269</v>
      </c>
      <c r="B38" s="19">
        <v>63.972014731504252</v>
      </c>
      <c r="C38" s="19">
        <v>2.6587025101609814</v>
      </c>
      <c r="D38" s="19">
        <v>58.750828122652976</v>
      </c>
      <c r="E38" s="19">
        <v>69.193201340355529</v>
      </c>
      <c r="F38" s="19">
        <v>4.1560399829828283</v>
      </c>
      <c r="G38" s="19">
        <v>3.0367387952864777</v>
      </c>
    </row>
    <row r="39" spans="1:7" x14ac:dyDescent="0.35">
      <c r="A39" s="18" t="s">
        <v>270</v>
      </c>
      <c r="B39" s="19">
        <v>63.636661339363201</v>
      </c>
      <c r="C39" s="19">
        <v>3.1827332181154171</v>
      </c>
      <c r="D39" s="19">
        <v>57.38637797954339</v>
      </c>
      <c r="E39" s="19">
        <v>69.886944699183005</v>
      </c>
      <c r="F39" s="19">
        <v>5.0014145166140267</v>
      </c>
      <c r="G39" s="19">
        <v>5.7226573347681668</v>
      </c>
    </row>
    <row r="40" spans="1:7" x14ac:dyDescent="0.35">
      <c r="A40" s="18" t="s">
        <v>271</v>
      </c>
      <c r="B40" s="19">
        <v>59.396549458843815</v>
      </c>
      <c r="C40" s="19">
        <v>3.0125908872056457</v>
      </c>
      <c r="D40" s="19">
        <v>53.480393311959553</v>
      </c>
      <c r="E40" s="19">
        <v>65.31270560572807</v>
      </c>
      <c r="F40" s="19">
        <v>5.0719964621734235</v>
      </c>
      <c r="G40" s="19">
        <v>3.5166987399791072</v>
      </c>
    </row>
    <row r="41" spans="1:7" x14ac:dyDescent="0.35">
      <c r="A41" s="18" t="s">
        <v>272</v>
      </c>
      <c r="B41" s="19">
        <v>58.515468417930379</v>
      </c>
      <c r="C41" s="19">
        <v>2.9166495751273072</v>
      </c>
      <c r="D41" s="19">
        <v>52.787722780286849</v>
      </c>
      <c r="E41" s="19">
        <v>64.243214055573901</v>
      </c>
      <c r="F41" s="19">
        <v>4.9844078052933849</v>
      </c>
      <c r="G41" s="19">
        <v>3.8581434500171667</v>
      </c>
    </row>
    <row r="42" spans="1:7" x14ac:dyDescent="0.35">
      <c r="A42" s="18" t="s">
        <v>273</v>
      </c>
      <c r="B42" s="19">
        <v>53.174376545992857</v>
      </c>
      <c r="C42" s="19">
        <v>1.8389856413025207</v>
      </c>
      <c r="D42" s="19">
        <v>49.562958131355288</v>
      </c>
      <c r="E42" s="19">
        <v>56.785794960630426</v>
      </c>
      <c r="F42" s="19">
        <v>3.4584056471483047</v>
      </c>
      <c r="G42" s="19">
        <v>1.5331740387850676</v>
      </c>
    </row>
    <row r="43" spans="1:7" x14ac:dyDescent="0.35">
      <c r="A43" s="18" t="s">
        <v>274</v>
      </c>
      <c r="B43" s="19">
        <v>50.560876103225716</v>
      </c>
      <c r="C43" s="19">
        <v>2.6852590913302241</v>
      </c>
      <c r="D43" s="19">
        <v>45.28753741438512</v>
      </c>
      <c r="E43" s="19">
        <v>55.834214792066312</v>
      </c>
      <c r="F43" s="19">
        <v>5.3109425672291861</v>
      </c>
      <c r="G43" s="19">
        <v>4.411467987155242</v>
      </c>
    </row>
    <row r="44" spans="1:7" x14ac:dyDescent="0.35">
      <c r="A44" s="18" t="s">
        <v>275</v>
      </c>
      <c r="B44" s="19">
        <v>45.279158607455408</v>
      </c>
      <c r="C44" s="19">
        <v>3.2775389532038943</v>
      </c>
      <c r="D44" s="19">
        <v>38.842694795857149</v>
      </c>
      <c r="E44" s="19">
        <v>51.715622419053666</v>
      </c>
      <c r="F44" s="19">
        <v>7.2385155864275132</v>
      </c>
      <c r="G44" s="19">
        <v>5.4613085877705432</v>
      </c>
    </row>
    <row r="45" spans="1:7" x14ac:dyDescent="0.35">
      <c r="A45" s="18" t="s">
        <v>276</v>
      </c>
      <c r="B45" s="19">
        <v>48.678448312020983</v>
      </c>
      <c r="C45" s="19">
        <v>5.0642981060312326</v>
      </c>
      <c r="D45" s="19">
        <v>38.733128986753506</v>
      </c>
      <c r="E45" s="19">
        <v>58.623767637288459</v>
      </c>
      <c r="F45" s="19">
        <v>10.403573412138984</v>
      </c>
      <c r="G45" s="19">
        <v>10.88182459155203</v>
      </c>
    </row>
    <row r="46" spans="1:7" x14ac:dyDescent="0.35">
      <c r="A46" s="18" t="s">
        <v>277</v>
      </c>
      <c r="B46" s="19">
        <v>58.486500499246041</v>
      </c>
      <c r="C46" s="19">
        <v>2.708911251353356</v>
      </c>
      <c r="D46" s="19">
        <v>53.166713461742432</v>
      </c>
      <c r="E46" s="19">
        <v>63.80628753674965</v>
      </c>
      <c r="F46" s="19">
        <v>4.631686334846238</v>
      </c>
      <c r="G46" s="19">
        <v>3.2572611718968818</v>
      </c>
    </row>
    <row r="47" spans="1:7" x14ac:dyDescent="0.35">
      <c r="A47" s="18" t="s">
        <v>278</v>
      </c>
      <c r="B47" s="19">
        <v>58.490831964512424</v>
      </c>
      <c r="C47" s="19">
        <v>3.6516150796511582</v>
      </c>
      <c r="D47" s="19">
        <v>51.319753710481059</v>
      </c>
      <c r="E47" s="19">
        <v>65.661910218543781</v>
      </c>
      <c r="F47" s="19">
        <v>6.2430554618656595</v>
      </c>
      <c r="G47" s="19">
        <v>5.091094723085801</v>
      </c>
    </row>
    <row r="48" spans="1:7" x14ac:dyDescent="0.35">
      <c r="A48" s="18" t="s">
        <v>279</v>
      </c>
      <c r="B48" s="19">
        <v>50.428750777146092</v>
      </c>
      <c r="C48" s="19">
        <v>3.6858267181739328</v>
      </c>
      <c r="D48" s="19">
        <v>43.19048736485076</v>
      </c>
      <c r="E48" s="19">
        <v>57.667014189441424</v>
      </c>
      <c r="F48" s="19">
        <v>7.3089788292838698</v>
      </c>
      <c r="G48" s="19">
        <v>8.5293456086954524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2A8B-A603-47AA-BD67-C97C8554F3E7}">
  <dimension ref="A1:G46"/>
  <sheetViews>
    <sheetView view="pageBreakPreview" zoomScale="90" zoomScaleNormal="100" zoomScaleSheetLayoutView="90" workbookViewId="0">
      <selection activeCell="A7" sqref="A7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690</v>
      </c>
    </row>
    <row r="2" spans="1:7" s="20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16">
        <v>32.861467917505081</v>
      </c>
      <c r="C3" s="16">
        <v>0.60921449148997431</v>
      </c>
      <c r="D3" s="16">
        <v>31.665086399554433</v>
      </c>
      <c r="E3" s="16">
        <v>34.057849435455729</v>
      </c>
      <c r="F3" s="16">
        <v>1.8538870296948906</v>
      </c>
      <c r="G3" s="16">
        <v>3.1928451629255576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46</v>
      </c>
      <c r="B5" s="19">
        <v>25.866416912535467</v>
      </c>
      <c r="C5" s="19">
        <v>0.78977070651434955</v>
      </c>
      <c r="D5" s="19">
        <v>24.315457291759369</v>
      </c>
      <c r="E5" s="19">
        <v>27.417376533311565</v>
      </c>
      <c r="F5" s="19">
        <v>3.0532667480960933</v>
      </c>
      <c r="G5" s="19">
        <v>2.9888162405760315</v>
      </c>
    </row>
    <row r="6" spans="1:7" x14ac:dyDescent="0.35">
      <c r="A6" s="18" t="s">
        <v>47</v>
      </c>
      <c r="B6" s="19">
        <v>39.425847342442793</v>
      </c>
      <c r="C6" s="19">
        <v>0.82859258168629069</v>
      </c>
      <c r="D6" s="19">
        <v>37.798648934512599</v>
      </c>
      <c r="E6" s="19">
        <v>41.053045750372988</v>
      </c>
      <c r="F6" s="19">
        <v>2.1016481256302448</v>
      </c>
      <c r="G6" s="19">
        <v>2.8148764932482706</v>
      </c>
    </row>
    <row r="7" spans="1:7" x14ac:dyDescent="0.35">
      <c r="A7" s="15" t="s">
        <v>680</v>
      </c>
      <c r="B7" s="19"/>
      <c r="C7" s="19"/>
      <c r="D7" s="19"/>
      <c r="E7" s="19"/>
      <c r="F7" s="19"/>
      <c r="G7" s="19"/>
    </row>
    <row r="8" spans="1:7" x14ac:dyDescent="0.35">
      <c r="A8" s="18" t="s">
        <v>118</v>
      </c>
      <c r="B8" s="19">
        <v>38.472337315949972</v>
      </c>
      <c r="C8" s="19">
        <v>0.98448797292076562</v>
      </c>
      <c r="D8" s="19">
        <v>36.538989977861434</v>
      </c>
      <c r="E8" s="19">
        <v>40.40568465403851</v>
      </c>
      <c r="F8" s="19">
        <v>2.5589502525821683</v>
      </c>
      <c r="G8" s="19">
        <v>2.5218284946060172</v>
      </c>
    </row>
    <row r="9" spans="1:7" x14ac:dyDescent="0.35">
      <c r="A9" s="18" t="s">
        <v>78</v>
      </c>
      <c r="B9" s="19">
        <v>32.718683065304781</v>
      </c>
      <c r="C9" s="19">
        <v>0.97685787536772395</v>
      </c>
      <c r="D9" s="19">
        <v>30.800319789184787</v>
      </c>
      <c r="E9" s="19">
        <v>34.637046341424771</v>
      </c>
      <c r="F9" s="19">
        <v>2.9856271214155128</v>
      </c>
      <c r="G9" s="19">
        <v>3.0773255852910948</v>
      </c>
    </row>
    <row r="10" spans="1:7" x14ac:dyDescent="0.35">
      <c r="A10" s="18" t="s">
        <v>316</v>
      </c>
      <c r="B10" s="19">
        <v>21.487212085581614</v>
      </c>
      <c r="C10" s="19">
        <v>1.1543833917193163</v>
      </c>
      <c r="D10" s="19">
        <v>19.220222423033672</v>
      </c>
      <c r="E10" s="19">
        <v>23.754201748129557</v>
      </c>
      <c r="F10" s="19">
        <v>5.3724205221296835</v>
      </c>
      <c r="G10" s="19">
        <v>2.4307899623231521</v>
      </c>
    </row>
    <row r="11" spans="1:7" x14ac:dyDescent="0.35">
      <c r="A11" s="18" t="s">
        <v>79</v>
      </c>
      <c r="B11" s="19">
        <v>35.978344465331674</v>
      </c>
      <c r="C11" s="19">
        <v>1.4326610173078267</v>
      </c>
      <c r="D11" s="19">
        <v>33.164870415488487</v>
      </c>
      <c r="E11" s="19">
        <v>38.79181851517486</v>
      </c>
      <c r="F11" s="19">
        <v>3.98200928530306</v>
      </c>
      <c r="G11" s="19">
        <v>1.9112752911946991</v>
      </c>
    </row>
    <row r="12" spans="1:7" x14ac:dyDescent="0.35">
      <c r="A12" s="18" t="s">
        <v>317</v>
      </c>
      <c r="B12" s="19">
        <v>22.40051496843742</v>
      </c>
      <c r="C12" s="19">
        <v>2.2908645766840512</v>
      </c>
      <c r="D12" s="19">
        <v>17.901692176206225</v>
      </c>
      <c r="E12" s="19">
        <v>26.899337760668615</v>
      </c>
      <c r="F12" s="19">
        <v>10.226838891480421</v>
      </c>
      <c r="G12" s="19">
        <v>1.5087073418112211</v>
      </c>
    </row>
    <row r="13" spans="1:7" x14ac:dyDescent="0.35">
      <c r="A13" s="15" t="s">
        <v>76</v>
      </c>
      <c r="B13" s="19"/>
      <c r="C13" s="19"/>
      <c r="D13" s="19"/>
      <c r="E13" s="19"/>
      <c r="F13" s="19"/>
      <c r="G13" s="19"/>
    </row>
    <row r="14" spans="1:7" x14ac:dyDescent="0.35">
      <c r="A14" s="18" t="s">
        <v>49</v>
      </c>
      <c r="B14" s="19">
        <v>25.888292751136518</v>
      </c>
      <c r="C14" s="19">
        <v>0.75152665023928167</v>
      </c>
      <c r="D14" s="19">
        <v>24.412437190979617</v>
      </c>
      <c r="E14" s="19">
        <v>27.36414831129342</v>
      </c>
      <c r="F14" s="19">
        <v>2.9029594862190709</v>
      </c>
      <c r="G14" s="19">
        <v>1.8727078983177012</v>
      </c>
    </row>
    <row r="15" spans="1:7" x14ac:dyDescent="0.35">
      <c r="A15" s="18" t="s">
        <v>48</v>
      </c>
      <c r="B15" s="19">
        <v>36.377075363220669</v>
      </c>
      <c r="C15" s="19">
        <v>0.80935217984316876</v>
      </c>
      <c r="D15" s="19">
        <v>34.787661449068281</v>
      </c>
      <c r="E15" s="19">
        <v>37.966489277373057</v>
      </c>
      <c r="F15" s="19">
        <v>2.22489623413066</v>
      </c>
      <c r="G15" s="19">
        <v>3.5713743173668355</v>
      </c>
    </row>
    <row r="16" spans="1:7" x14ac:dyDescent="0.35">
      <c r="A16" s="15" t="s">
        <v>681</v>
      </c>
      <c r="B16" s="19"/>
      <c r="C16" s="19"/>
      <c r="D16" s="19"/>
      <c r="E16" s="19"/>
      <c r="F16" s="19"/>
      <c r="G16" s="19"/>
    </row>
    <row r="17" spans="1:7" x14ac:dyDescent="0.35">
      <c r="A17" s="18" t="s">
        <v>251</v>
      </c>
      <c r="B17" s="19">
        <v>26.581209914309518</v>
      </c>
      <c r="C17" s="19">
        <v>1.7616297002022137</v>
      </c>
      <c r="D17" s="19">
        <v>23.121703871306018</v>
      </c>
      <c r="E17" s="19">
        <v>30.040715957313019</v>
      </c>
      <c r="F17" s="19">
        <v>6.6273495671612448</v>
      </c>
      <c r="G17" s="19">
        <v>1.2115914557913805</v>
      </c>
    </row>
    <row r="18" spans="1:7" x14ac:dyDescent="0.35">
      <c r="A18" s="18" t="s">
        <v>252</v>
      </c>
      <c r="B18" s="19">
        <v>26.423563415577707</v>
      </c>
      <c r="C18" s="19">
        <v>1.5756837156540853</v>
      </c>
      <c r="D18" s="19">
        <v>23.329219958753725</v>
      </c>
      <c r="E18" s="19">
        <v>29.517906872401689</v>
      </c>
      <c r="F18" s="19">
        <v>5.9631764681865702</v>
      </c>
      <c r="G18" s="19">
        <v>1.9350105774051851</v>
      </c>
    </row>
    <row r="19" spans="1:7" x14ac:dyDescent="0.35">
      <c r="A19" s="18" t="s">
        <v>253</v>
      </c>
      <c r="B19" s="19">
        <v>22.80405059945554</v>
      </c>
      <c r="C19" s="19">
        <v>1.5930035071067965</v>
      </c>
      <c r="D19" s="19">
        <v>19.675694362767924</v>
      </c>
      <c r="E19" s="19">
        <v>25.932406836143155</v>
      </c>
      <c r="F19" s="19">
        <v>6.9856164375675895</v>
      </c>
      <c r="G19" s="19">
        <v>1.4624022347141103</v>
      </c>
    </row>
    <row r="20" spans="1:7" x14ac:dyDescent="0.35">
      <c r="A20" s="18" t="s">
        <v>254</v>
      </c>
      <c r="B20" s="19">
        <v>40.678127014476026</v>
      </c>
      <c r="C20" s="19">
        <v>5.4866782866401476</v>
      </c>
      <c r="D20" s="19">
        <v>29.903333261584109</v>
      </c>
      <c r="E20" s="19">
        <v>51.452920767367942</v>
      </c>
      <c r="F20" s="19">
        <v>13.488030765742035</v>
      </c>
      <c r="G20" s="19">
        <v>5.5858407620565522</v>
      </c>
    </row>
    <row r="21" spans="1:7" x14ac:dyDescent="0.35">
      <c r="A21" s="18" t="s">
        <v>255</v>
      </c>
      <c r="B21" s="19">
        <v>41.650008947635655</v>
      </c>
      <c r="C21" s="19">
        <v>3.9744484037725822</v>
      </c>
      <c r="D21" s="19">
        <v>33.844947379430621</v>
      </c>
      <c r="E21" s="19">
        <v>49.455070515840688</v>
      </c>
      <c r="F21" s="19">
        <v>9.542491116315114</v>
      </c>
      <c r="G21" s="19">
        <v>3.799605862959575</v>
      </c>
    </row>
    <row r="22" spans="1:7" x14ac:dyDescent="0.35">
      <c r="A22" s="18" t="s">
        <v>256</v>
      </c>
      <c r="B22" s="19">
        <v>41.582473386741839</v>
      </c>
      <c r="C22" s="19">
        <v>3.3997885096152278</v>
      </c>
      <c r="D22" s="19">
        <v>34.905934672278946</v>
      </c>
      <c r="E22" s="19">
        <v>48.259012101204732</v>
      </c>
      <c r="F22" s="19">
        <v>8.1760131918925651</v>
      </c>
      <c r="G22" s="19">
        <v>2.2632322392821176</v>
      </c>
    </row>
    <row r="23" spans="1:7" x14ac:dyDescent="0.35">
      <c r="A23" s="18" t="s">
        <v>257</v>
      </c>
      <c r="B23" s="19">
        <v>29.897317941105083</v>
      </c>
      <c r="C23" s="19">
        <v>3.6900897975683402</v>
      </c>
      <c r="D23" s="19">
        <v>22.650682650812314</v>
      </c>
      <c r="E23" s="19">
        <v>37.143953231397852</v>
      </c>
      <c r="F23" s="19">
        <v>12.342544588238557</v>
      </c>
      <c r="G23" s="19">
        <v>3.3962568413673386</v>
      </c>
    </row>
    <row r="24" spans="1:7" x14ac:dyDescent="0.35">
      <c r="A24" s="18" t="s">
        <v>258</v>
      </c>
      <c r="B24" s="19">
        <v>36.543155186831179</v>
      </c>
      <c r="C24" s="19">
        <v>4.1648374485862059</v>
      </c>
      <c r="D24" s="19">
        <v>28.364205706212545</v>
      </c>
      <c r="E24" s="19">
        <v>44.722104667449813</v>
      </c>
      <c r="F24" s="19">
        <v>11.397038453009831</v>
      </c>
      <c r="G24" s="19">
        <v>3.300376455950055</v>
      </c>
    </row>
    <row r="25" spans="1:7" x14ac:dyDescent="0.35">
      <c r="A25" s="18" t="s">
        <v>259</v>
      </c>
      <c r="B25" s="19">
        <v>37.485965835318098</v>
      </c>
      <c r="C25" s="19">
        <v>2.9376749022818354</v>
      </c>
      <c r="D25" s="19">
        <v>31.716930449699234</v>
      </c>
      <c r="E25" s="19">
        <v>43.255001220936961</v>
      </c>
      <c r="F25" s="19">
        <v>7.8367325926388443</v>
      </c>
      <c r="G25" s="19">
        <v>1.7454401002635558</v>
      </c>
    </row>
    <row r="26" spans="1:7" x14ac:dyDescent="0.35">
      <c r="A26" s="18" t="s">
        <v>260</v>
      </c>
      <c r="B26" s="19">
        <v>40.815044077552905</v>
      </c>
      <c r="C26" s="19">
        <v>4.8805084139130912</v>
      </c>
      <c r="D26" s="19">
        <v>31.230652789801759</v>
      </c>
      <c r="E26" s="19">
        <v>50.399435365304051</v>
      </c>
      <c r="F26" s="19">
        <v>11.957621323744275</v>
      </c>
      <c r="G26" s="19">
        <v>4.4599635807959093</v>
      </c>
    </row>
    <row r="27" spans="1:7" x14ac:dyDescent="0.35">
      <c r="A27" s="18" t="s">
        <v>261</v>
      </c>
      <c r="B27" s="19">
        <v>34.601016974141999</v>
      </c>
      <c r="C27" s="19">
        <v>4.1291968700239927</v>
      </c>
      <c r="D27" s="19">
        <v>26.492058818543583</v>
      </c>
      <c r="E27" s="19">
        <v>42.709975129740414</v>
      </c>
      <c r="F27" s="19">
        <v>11.933744239684691</v>
      </c>
      <c r="G27" s="19">
        <v>4.9171345419474326</v>
      </c>
    </row>
    <row r="28" spans="1:7" x14ac:dyDescent="0.35">
      <c r="A28" s="18" t="s">
        <v>482</v>
      </c>
      <c r="B28" s="19">
        <v>43.178032732522325</v>
      </c>
      <c r="C28" s="19">
        <v>3.4624205441593841</v>
      </c>
      <c r="D28" s="19">
        <v>36.378496601538671</v>
      </c>
      <c r="E28" s="19">
        <v>49.977568863505979</v>
      </c>
      <c r="F28" s="19">
        <v>8.018940014262018</v>
      </c>
      <c r="G28" s="19">
        <v>2.0924000755085577</v>
      </c>
    </row>
    <row r="29" spans="1:7" x14ac:dyDescent="0.35">
      <c r="A29" s="18" t="s">
        <v>262</v>
      </c>
      <c r="B29" s="19">
        <v>32.490335602926294</v>
      </c>
      <c r="C29" s="19">
        <v>3.2826542376581975</v>
      </c>
      <c r="D29" s="19">
        <v>26.043826344501547</v>
      </c>
      <c r="E29" s="19">
        <v>38.936844861351041</v>
      </c>
      <c r="F29" s="19">
        <v>10.103479009193553</v>
      </c>
      <c r="G29" s="19">
        <v>1.8795448561680501</v>
      </c>
    </row>
    <row r="30" spans="1:7" x14ac:dyDescent="0.35">
      <c r="A30" s="18" t="s">
        <v>263</v>
      </c>
      <c r="B30" s="19">
        <v>24.424762163911449</v>
      </c>
      <c r="C30" s="19">
        <v>1.8805457669241574</v>
      </c>
      <c r="D30" s="19">
        <v>20.731727558470823</v>
      </c>
      <c r="E30" s="19">
        <v>28.117796769352076</v>
      </c>
      <c r="F30" s="19">
        <v>7.6993411616623151</v>
      </c>
      <c r="G30" s="19">
        <v>1.5471825125515064</v>
      </c>
    </row>
    <row r="31" spans="1:7" x14ac:dyDescent="0.35">
      <c r="A31" s="18" t="s">
        <v>264</v>
      </c>
      <c r="B31" s="19">
        <v>29.932425727263848</v>
      </c>
      <c r="C31" s="19">
        <v>1.6116107683770158</v>
      </c>
      <c r="D31" s="19">
        <v>26.767528364594604</v>
      </c>
      <c r="E31" s="19">
        <v>33.097323089933091</v>
      </c>
      <c r="F31" s="19">
        <v>5.3841635925587061</v>
      </c>
      <c r="G31" s="19">
        <v>0.7240216141045398</v>
      </c>
    </row>
    <row r="32" spans="1:7" x14ac:dyDescent="0.35">
      <c r="A32" s="18" t="s">
        <v>265</v>
      </c>
      <c r="B32" s="19">
        <v>37.063786781222596</v>
      </c>
      <c r="C32" s="19">
        <v>3.4747961053596872</v>
      </c>
      <c r="D32" s="19">
        <v>30.239947399247491</v>
      </c>
      <c r="E32" s="19">
        <v>43.887626163197702</v>
      </c>
      <c r="F32" s="19">
        <v>9.3751783266789737</v>
      </c>
      <c r="G32" s="19">
        <v>2.6133227833287931</v>
      </c>
    </row>
    <row r="33" spans="1:7" x14ac:dyDescent="0.35">
      <c r="A33" s="18" t="s">
        <v>266</v>
      </c>
      <c r="B33" s="19">
        <v>45.814937209614563</v>
      </c>
      <c r="C33" s="19">
        <v>2.9763828812713569</v>
      </c>
      <c r="D33" s="19">
        <v>39.96988670730498</v>
      </c>
      <c r="E33" s="19">
        <v>51.659987711924146</v>
      </c>
      <c r="F33" s="19">
        <v>6.4965337999999342</v>
      </c>
      <c r="G33" s="19">
        <v>2.2276823936437702</v>
      </c>
    </row>
    <row r="34" spans="1:7" x14ac:dyDescent="0.35">
      <c r="A34" s="18" t="s">
        <v>267</v>
      </c>
      <c r="B34" s="19">
        <v>34.494174787250941</v>
      </c>
      <c r="C34" s="19">
        <v>5.2653079419969799</v>
      </c>
      <c r="D34" s="19">
        <v>24.154110333568099</v>
      </c>
      <c r="E34" s="19">
        <v>44.834239240933783</v>
      </c>
      <c r="F34" s="19">
        <v>15.264339484773062</v>
      </c>
      <c r="G34" s="19">
        <v>5.3332847682218034</v>
      </c>
    </row>
    <row r="35" spans="1:7" x14ac:dyDescent="0.35">
      <c r="A35" s="18" t="s">
        <v>268</v>
      </c>
      <c r="B35" s="19">
        <v>27.421751911588441</v>
      </c>
      <c r="C35" s="19">
        <v>2.7431018185823519</v>
      </c>
      <c r="D35" s="19">
        <v>22.034821095838556</v>
      </c>
      <c r="E35" s="19">
        <v>32.808682727338322</v>
      </c>
      <c r="F35" s="19">
        <v>10.003379169305067</v>
      </c>
      <c r="G35" s="19">
        <v>2.0391358424681219</v>
      </c>
    </row>
    <row r="36" spans="1:7" x14ac:dyDescent="0.35">
      <c r="A36" s="18" t="s">
        <v>269</v>
      </c>
      <c r="B36" s="19">
        <v>36.449990117991113</v>
      </c>
      <c r="C36" s="19">
        <v>4.2225331691472601</v>
      </c>
      <c r="D36" s="19">
        <v>28.15773720367498</v>
      </c>
      <c r="E36" s="19">
        <v>44.742243032307243</v>
      </c>
      <c r="F36" s="19">
        <v>11.584456279627597</v>
      </c>
      <c r="G36" s="19">
        <v>3.9545040165771299</v>
      </c>
    </row>
    <row r="37" spans="1:7" x14ac:dyDescent="0.35">
      <c r="A37" s="18" t="s">
        <v>270</v>
      </c>
      <c r="B37" s="19">
        <v>36.400799084654707</v>
      </c>
      <c r="C37" s="19">
        <v>2.2431571146438296</v>
      </c>
      <c r="D37" s="19">
        <v>31.995664684033599</v>
      </c>
      <c r="E37" s="19">
        <v>40.805933485275816</v>
      </c>
      <c r="F37" s="19">
        <v>6.1623842636725668</v>
      </c>
      <c r="G37" s="19">
        <v>1.5733894514111022</v>
      </c>
    </row>
    <row r="38" spans="1:7" x14ac:dyDescent="0.35">
      <c r="A38" s="18" t="s">
        <v>271</v>
      </c>
      <c r="B38" s="19">
        <v>35.573047632443419</v>
      </c>
      <c r="C38" s="19">
        <v>2.6576988962014036</v>
      </c>
      <c r="D38" s="19">
        <v>30.353831930734323</v>
      </c>
      <c r="E38" s="19">
        <v>40.792263334152516</v>
      </c>
      <c r="F38" s="19">
        <v>7.4711026270842265</v>
      </c>
      <c r="G38" s="19">
        <v>1.736870591626003</v>
      </c>
    </row>
    <row r="39" spans="1:7" x14ac:dyDescent="0.35">
      <c r="A39" s="18" t="s">
        <v>272</v>
      </c>
      <c r="B39" s="19">
        <v>42.086286816266039</v>
      </c>
      <c r="C39" s="19">
        <v>2.9553172975028215</v>
      </c>
      <c r="D39" s="19">
        <v>36.282605118273437</v>
      </c>
      <c r="E39" s="19">
        <v>47.889968514258641</v>
      </c>
      <c r="F39" s="19">
        <v>7.0220433330331549</v>
      </c>
      <c r="G39" s="19">
        <v>2.4042050194803219</v>
      </c>
    </row>
    <row r="40" spans="1:7" x14ac:dyDescent="0.35">
      <c r="A40" s="18" t="s">
        <v>273</v>
      </c>
      <c r="B40" s="19">
        <v>29.526298766944485</v>
      </c>
      <c r="C40" s="19">
        <v>2.1717993931538295</v>
      </c>
      <c r="D40" s="19">
        <v>25.261297374231496</v>
      </c>
      <c r="E40" s="19">
        <v>33.791300159657474</v>
      </c>
      <c r="F40" s="19">
        <v>7.3554745560768335</v>
      </c>
      <c r="G40" s="19">
        <v>1.3394424562258198</v>
      </c>
    </row>
    <row r="41" spans="1:7" x14ac:dyDescent="0.35">
      <c r="A41" s="18" t="s">
        <v>274</v>
      </c>
      <c r="B41" s="19">
        <v>33.600422972735991</v>
      </c>
      <c r="C41" s="19">
        <v>3.0327510429756406</v>
      </c>
      <c r="D41" s="19">
        <v>27.644676110103589</v>
      </c>
      <c r="E41" s="19">
        <v>39.556169835368394</v>
      </c>
      <c r="F41" s="19">
        <v>9.0259311480586764</v>
      </c>
      <c r="G41" s="19">
        <v>4.0275900416957082</v>
      </c>
    </row>
    <row r="42" spans="1:7" x14ac:dyDescent="0.35">
      <c r="A42" s="18" t="s">
        <v>275</v>
      </c>
      <c r="B42" s="19">
        <v>34.136777191638771</v>
      </c>
      <c r="C42" s="19">
        <v>3.3679858044180375</v>
      </c>
      <c r="D42" s="19">
        <v>27.522692948056399</v>
      </c>
      <c r="E42" s="19">
        <v>40.750861435221147</v>
      </c>
      <c r="F42" s="19">
        <v>9.8661504731705278</v>
      </c>
      <c r="G42" s="19">
        <v>3.6133405391962676</v>
      </c>
    </row>
    <row r="43" spans="1:7" x14ac:dyDescent="0.35">
      <c r="A43" s="18" t="s">
        <v>276</v>
      </c>
      <c r="B43" s="19">
        <v>34.504280335384657</v>
      </c>
      <c r="C43" s="19">
        <v>3.5808808713833344</v>
      </c>
      <c r="D43" s="19">
        <v>27.472110627752979</v>
      </c>
      <c r="E43" s="19">
        <v>41.53645004301633</v>
      </c>
      <c r="F43" s="19">
        <v>10.378077260493063</v>
      </c>
      <c r="G43" s="19">
        <v>3.5340519631244049</v>
      </c>
    </row>
    <row r="44" spans="1:7" x14ac:dyDescent="0.35">
      <c r="A44" s="18" t="s">
        <v>277</v>
      </c>
      <c r="B44" s="19">
        <v>25.704912456707053</v>
      </c>
      <c r="C44" s="19">
        <v>2.7909804546480603</v>
      </c>
      <c r="D44" s="19">
        <v>20.223957096082007</v>
      </c>
      <c r="E44" s="19">
        <v>31.185867817332099</v>
      </c>
      <c r="F44" s="19">
        <v>10.857770705691799</v>
      </c>
      <c r="G44" s="19">
        <v>2.374406058332204</v>
      </c>
    </row>
    <row r="45" spans="1:7" x14ac:dyDescent="0.35">
      <c r="A45" s="18" t="s">
        <v>278</v>
      </c>
      <c r="B45" s="19">
        <v>32.548242329213288</v>
      </c>
      <c r="C45" s="19">
        <v>4.1290555482150912</v>
      </c>
      <c r="D45" s="19">
        <v>24.43956170279813</v>
      </c>
      <c r="E45" s="19">
        <v>40.656922955628445</v>
      </c>
      <c r="F45" s="19">
        <v>12.685955531642046</v>
      </c>
      <c r="G45" s="19">
        <v>3.5573042185291261</v>
      </c>
    </row>
    <row r="46" spans="1:7" x14ac:dyDescent="0.35">
      <c r="A46" s="18" t="s">
        <v>279</v>
      </c>
      <c r="B46" s="19">
        <v>24.882845027756655</v>
      </c>
      <c r="C46" s="19">
        <v>3.2211265869751964</v>
      </c>
      <c r="D46" s="19">
        <v>18.55716438576885</v>
      </c>
      <c r="E46" s="19">
        <v>31.208525669744461</v>
      </c>
      <c r="F46" s="19">
        <v>12.945169989131266</v>
      </c>
      <c r="G46" s="19">
        <v>5.0632328612949982</v>
      </c>
    </row>
  </sheetData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view="pageBreakPreview" zoomScale="90" zoomScaleNormal="100" zoomScaleSheetLayoutView="90" workbookViewId="0">
      <selection activeCell="A7" sqref="A7"/>
    </sheetView>
  </sheetViews>
  <sheetFormatPr defaultColWidth="9.1796875" defaultRowHeight="14.5" x14ac:dyDescent="0.35"/>
  <cols>
    <col min="1" max="1" width="21.1796875" style="1" customWidth="1"/>
    <col min="2" max="2" width="14.1796875" style="1" customWidth="1"/>
    <col min="3" max="6" width="12.453125" style="1" customWidth="1"/>
    <col min="7" max="7" width="13.54296875" style="1" bestFit="1" customWidth="1"/>
    <col min="8" max="8" width="15" style="1" bestFit="1" customWidth="1"/>
    <col min="9" max="9" width="11.453125" style="1" customWidth="1"/>
    <col min="10" max="16384" width="9.1796875" style="1"/>
  </cols>
  <sheetData>
    <row r="1" spans="1:10" s="238" customFormat="1" x14ac:dyDescent="0.35">
      <c r="A1" s="238" t="s">
        <v>575</v>
      </c>
    </row>
    <row r="2" spans="1:10" ht="15" customHeight="1" x14ac:dyDescent="0.35">
      <c r="A2" s="251" t="s">
        <v>119</v>
      </c>
      <c r="B2" s="251" t="s">
        <v>9</v>
      </c>
      <c r="C2" s="251" t="s">
        <v>75</v>
      </c>
      <c r="D2" s="251"/>
      <c r="E2" s="251" t="s">
        <v>76</v>
      </c>
      <c r="F2" s="251"/>
      <c r="G2" s="264" t="s">
        <v>509</v>
      </c>
      <c r="H2" s="264" t="s">
        <v>516</v>
      </c>
    </row>
    <row r="3" spans="1:10" x14ac:dyDescent="0.35">
      <c r="A3" s="251"/>
      <c r="B3" s="251"/>
      <c r="C3" s="3" t="s">
        <v>46</v>
      </c>
      <c r="D3" s="3" t="s">
        <v>47</v>
      </c>
      <c r="E3" s="3" t="s">
        <v>49</v>
      </c>
      <c r="F3" s="3" t="s">
        <v>48</v>
      </c>
      <c r="G3" s="265"/>
      <c r="H3" s="265"/>
    </row>
    <row r="4" spans="1:10" ht="15" customHeight="1" x14ac:dyDescent="0.35">
      <c r="A4" s="197" t="s">
        <v>9</v>
      </c>
      <c r="B4" s="10">
        <v>8071962</v>
      </c>
      <c r="C4" s="10">
        <v>3783020</v>
      </c>
      <c r="D4" s="10">
        <v>4288942</v>
      </c>
      <c r="E4" s="10">
        <v>2472784</v>
      </c>
      <c r="F4" s="10">
        <v>5599178</v>
      </c>
      <c r="G4" s="10">
        <v>3063360</v>
      </c>
      <c r="H4" s="10">
        <v>5008602</v>
      </c>
    </row>
    <row r="5" spans="1:10" ht="15.75" customHeight="1" x14ac:dyDescent="0.35">
      <c r="A5" s="198" t="s">
        <v>129</v>
      </c>
      <c r="B5" s="49">
        <v>795267</v>
      </c>
      <c r="C5" s="49">
        <v>406370</v>
      </c>
      <c r="D5" s="49">
        <v>388898</v>
      </c>
      <c r="E5" s="49">
        <v>322505</v>
      </c>
      <c r="F5" s="49">
        <v>472763</v>
      </c>
      <c r="G5" s="49">
        <v>44677</v>
      </c>
      <c r="H5" s="49">
        <v>750590</v>
      </c>
    </row>
    <row r="6" spans="1:10" ht="15.75" customHeight="1" x14ac:dyDescent="0.35">
      <c r="A6" s="198" t="s">
        <v>130</v>
      </c>
      <c r="B6" s="49">
        <v>7276694</v>
      </c>
      <c r="C6" s="49">
        <v>3376650</v>
      </c>
      <c r="D6" s="49">
        <v>3900044</v>
      </c>
      <c r="E6" s="49">
        <v>2150279</v>
      </c>
      <c r="F6" s="49">
        <v>5126415</v>
      </c>
      <c r="G6" s="49">
        <v>3018682</v>
      </c>
      <c r="H6" s="49">
        <v>4258012</v>
      </c>
    </row>
    <row r="7" spans="1:10" ht="6.75" customHeight="1" x14ac:dyDescent="0.35">
      <c r="A7" s="31"/>
      <c r="B7" s="31"/>
      <c r="C7" s="31"/>
      <c r="D7" s="31"/>
      <c r="E7" s="31"/>
      <c r="F7" s="31"/>
      <c r="G7" s="31"/>
      <c r="H7" s="31"/>
    </row>
    <row r="8" spans="1:10" x14ac:dyDescent="0.35">
      <c r="A8" s="159" t="s">
        <v>576</v>
      </c>
    </row>
    <row r="9" spans="1:10" ht="16.5" customHeight="1" x14ac:dyDescent="0.35">
      <c r="A9" s="267"/>
      <c r="B9" s="268" t="s">
        <v>9</v>
      </c>
      <c r="C9" s="266" t="s">
        <v>75</v>
      </c>
      <c r="D9" s="266"/>
      <c r="E9" s="266" t="s">
        <v>76</v>
      </c>
      <c r="F9" s="266"/>
      <c r="G9" s="259" t="s">
        <v>509</v>
      </c>
      <c r="H9" s="259" t="s">
        <v>516</v>
      </c>
      <c r="J9" s="2"/>
    </row>
    <row r="10" spans="1:10" ht="16.5" customHeight="1" x14ac:dyDescent="0.35">
      <c r="A10" s="267"/>
      <c r="B10" s="268"/>
      <c r="C10" s="266" t="s">
        <v>46</v>
      </c>
      <c r="D10" s="266" t="s">
        <v>47</v>
      </c>
      <c r="E10" s="269" t="s">
        <v>49</v>
      </c>
      <c r="F10" s="269" t="s">
        <v>48</v>
      </c>
      <c r="G10" s="259"/>
      <c r="H10" s="259"/>
    </row>
    <row r="11" spans="1:10" x14ac:dyDescent="0.35">
      <c r="A11" s="267"/>
      <c r="B11" s="268"/>
      <c r="C11" s="266"/>
      <c r="D11" s="266"/>
      <c r="E11" s="269"/>
      <c r="F11" s="269"/>
      <c r="G11" s="259"/>
      <c r="H11" s="259"/>
    </row>
    <row r="12" spans="1:10" x14ac:dyDescent="0.35">
      <c r="A12" s="192" t="s">
        <v>9</v>
      </c>
      <c r="B12" s="10">
        <v>8071962</v>
      </c>
      <c r="C12" s="10">
        <v>3783020</v>
      </c>
      <c r="D12" s="10">
        <v>4288942</v>
      </c>
      <c r="E12" s="10">
        <v>2472784</v>
      </c>
      <c r="F12" s="10">
        <v>5599178</v>
      </c>
      <c r="G12" s="10">
        <v>3063360</v>
      </c>
      <c r="H12" s="10">
        <v>5008602</v>
      </c>
    </row>
    <row r="13" spans="1:10" x14ac:dyDescent="0.35">
      <c r="A13" s="199"/>
      <c r="B13" s="4"/>
      <c r="C13" s="4"/>
      <c r="D13" s="4"/>
      <c r="E13" s="4"/>
      <c r="F13" s="4"/>
      <c r="G13" s="4"/>
      <c r="H13" s="4"/>
    </row>
    <row r="14" spans="1:10" x14ac:dyDescent="0.35">
      <c r="A14" s="200" t="s">
        <v>118</v>
      </c>
      <c r="B14" s="49">
        <v>3756574</v>
      </c>
      <c r="C14" s="49">
        <v>1699328</v>
      </c>
      <c r="D14" s="49">
        <v>2057246</v>
      </c>
      <c r="E14" s="49">
        <v>741695</v>
      </c>
      <c r="F14" s="49">
        <v>3014879</v>
      </c>
      <c r="G14" s="49">
        <v>1728842</v>
      </c>
      <c r="H14" s="49">
        <v>2027732</v>
      </c>
    </row>
    <row r="15" spans="1:10" x14ac:dyDescent="0.35">
      <c r="A15" s="200" t="s">
        <v>78</v>
      </c>
      <c r="B15" s="49">
        <v>2598974</v>
      </c>
      <c r="C15" s="49">
        <v>1266373</v>
      </c>
      <c r="D15" s="49">
        <v>1332600</v>
      </c>
      <c r="E15" s="49">
        <v>740871</v>
      </c>
      <c r="F15" s="49">
        <v>1858102</v>
      </c>
      <c r="G15" s="49">
        <v>1034507</v>
      </c>
      <c r="H15" s="49">
        <v>1564467</v>
      </c>
    </row>
    <row r="16" spans="1:10" x14ac:dyDescent="0.35">
      <c r="A16" s="200" t="s">
        <v>316</v>
      </c>
      <c r="B16" s="49">
        <v>738699</v>
      </c>
      <c r="C16" s="49">
        <v>336062</v>
      </c>
      <c r="D16" s="49">
        <v>402636</v>
      </c>
      <c r="E16" s="49">
        <v>321732</v>
      </c>
      <c r="F16" s="49">
        <v>416966</v>
      </c>
      <c r="G16" s="49">
        <v>157479</v>
      </c>
      <c r="H16" s="49">
        <v>581220</v>
      </c>
    </row>
    <row r="17" spans="1:9" ht="15" customHeight="1" x14ac:dyDescent="0.35">
      <c r="A17" s="200" t="s">
        <v>79</v>
      </c>
      <c r="B17" s="49">
        <v>663548</v>
      </c>
      <c r="C17" s="49">
        <v>307407</v>
      </c>
      <c r="D17" s="49">
        <v>356141</v>
      </c>
      <c r="E17" s="49">
        <v>400573</v>
      </c>
      <c r="F17" s="49">
        <v>262975</v>
      </c>
      <c r="G17" s="49">
        <v>118622</v>
      </c>
      <c r="H17" s="49">
        <v>544927</v>
      </c>
    </row>
    <row r="18" spans="1:9" ht="15" customHeight="1" x14ac:dyDescent="0.35">
      <c r="A18" s="200" t="s">
        <v>317</v>
      </c>
      <c r="B18" s="49">
        <v>314167</v>
      </c>
      <c r="C18" s="49">
        <v>173849</v>
      </c>
      <c r="D18" s="49">
        <v>140318</v>
      </c>
      <c r="E18" s="49">
        <v>267913</v>
      </c>
      <c r="F18" s="49">
        <v>46255</v>
      </c>
      <c r="G18" s="49">
        <v>23911</v>
      </c>
      <c r="H18" s="49">
        <v>290257</v>
      </c>
    </row>
    <row r="19" spans="1:9" ht="6" customHeight="1" x14ac:dyDescent="0.35">
      <c r="A19" s="31"/>
      <c r="B19" s="31"/>
      <c r="C19" s="31"/>
      <c r="D19" s="31"/>
      <c r="E19" s="31"/>
      <c r="F19" s="31"/>
      <c r="G19" s="31"/>
      <c r="H19" s="31"/>
    </row>
    <row r="20" spans="1:9" x14ac:dyDescent="0.35">
      <c r="B20" s="27"/>
      <c r="C20" s="27"/>
      <c r="D20" s="27"/>
      <c r="E20" s="27"/>
      <c r="G20" s="27"/>
      <c r="H20" s="27"/>
    </row>
    <row r="21" spans="1:9" x14ac:dyDescent="0.35">
      <c r="B21" s="27"/>
      <c r="C21" s="27"/>
      <c r="D21" s="27"/>
      <c r="E21" s="27"/>
      <c r="F21" s="27"/>
      <c r="G21" s="27"/>
      <c r="H21" s="27"/>
      <c r="I21" s="27"/>
    </row>
    <row r="22" spans="1:9" x14ac:dyDescent="0.35">
      <c r="F22" s="27"/>
      <c r="G22" s="27"/>
      <c r="H22" s="27"/>
      <c r="I22" s="27"/>
    </row>
    <row r="23" spans="1:9" x14ac:dyDescent="0.35">
      <c r="E23" s="27"/>
      <c r="F23" s="27"/>
      <c r="G23" s="27"/>
      <c r="H23" s="27"/>
      <c r="I23" s="27"/>
    </row>
    <row r="24" spans="1:9" x14ac:dyDescent="0.35">
      <c r="B24" s="27"/>
      <c r="C24" s="27"/>
      <c r="D24" s="27"/>
      <c r="E24" s="27"/>
      <c r="F24" s="27"/>
      <c r="G24" s="27"/>
      <c r="H24" s="27"/>
      <c r="I24" s="27"/>
    </row>
    <row r="25" spans="1:9" x14ac:dyDescent="0.35">
      <c r="B25" s="27"/>
      <c r="C25" s="27"/>
      <c r="D25" s="27"/>
      <c r="E25" s="27"/>
      <c r="F25" s="27"/>
      <c r="G25" s="27"/>
      <c r="H25" s="27"/>
      <c r="I25" s="27"/>
    </row>
    <row r="26" spans="1:9" x14ac:dyDescent="0.35">
      <c r="B26" s="27"/>
      <c r="C26" s="27"/>
      <c r="D26" s="27"/>
      <c r="I26" s="27"/>
    </row>
    <row r="27" spans="1:9" x14ac:dyDescent="0.35">
      <c r="B27" s="27"/>
      <c r="C27" s="27"/>
      <c r="D27" s="27"/>
    </row>
    <row r="28" spans="1:9" x14ac:dyDescent="0.35">
      <c r="B28" s="27"/>
      <c r="C28" s="27"/>
      <c r="D28" s="27"/>
      <c r="I28" s="27"/>
    </row>
    <row r="29" spans="1:9" x14ac:dyDescent="0.35">
      <c r="B29" s="27"/>
      <c r="C29" s="27"/>
      <c r="D29" s="27"/>
    </row>
    <row r="30" spans="1:9" x14ac:dyDescent="0.35">
      <c r="B30" s="27"/>
      <c r="C30" s="27"/>
      <c r="D30" s="27"/>
    </row>
    <row r="31" spans="1:9" x14ac:dyDescent="0.35">
      <c r="B31" s="27"/>
      <c r="C31" s="27"/>
      <c r="D31" s="27"/>
    </row>
    <row r="32" spans="1:9" x14ac:dyDescent="0.35">
      <c r="B32" s="27"/>
      <c r="C32" s="27"/>
      <c r="D32" s="27"/>
    </row>
    <row r="34" spans="4:10" x14ac:dyDescent="0.35">
      <c r="D34" s="27"/>
    </row>
    <row r="35" spans="4:10" x14ac:dyDescent="0.35">
      <c r="J35" s="27"/>
    </row>
    <row r="36" spans="4:10" x14ac:dyDescent="0.35">
      <c r="J36" s="27"/>
    </row>
    <row r="37" spans="4:10" x14ac:dyDescent="0.35">
      <c r="J37" s="27"/>
    </row>
    <row r="38" spans="4:10" x14ac:dyDescent="0.35">
      <c r="J38" s="27"/>
    </row>
    <row r="39" spans="4:10" x14ac:dyDescent="0.35">
      <c r="J39" s="27"/>
    </row>
    <row r="40" spans="4:10" x14ac:dyDescent="0.35">
      <c r="J40" s="27"/>
    </row>
    <row r="42" spans="4:10" x14ac:dyDescent="0.35">
      <c r="J42" s="27"/>
    </row>
  </sheetData>
  <mergeCells count="16">
    <mergeCell ref="H2:H3"/>
    <mergeCell ref="C9:D9"/>
    <mergeCell ref="E9:F9"/>
    <mergeCell ref="H9:H11"/>
    <mergeCell ref="A9:A11"/>
    <mergeCell ref="B9:B11"/>
    <mergeCell ref="C10:C11"/>
    <mergeCell ref="D10:D11"/>
    <mergeCell ref="E10:E11"/>
    <mergeCell ref="A2:A3"/>
    <mergeCell ref="B2:B3"/>
    <mergeCell ref="C2:D2"/>
    <mergeCell ref="E2:F2"/>
    <mergeCell ref="G9:G11"/>
    <mergeCell ref="F10:F11"/>
    <mergeCell ref="G2:G3"/>
  </mergeCells>
  <pageMargins left="0.7" right="0.7" top="0.75" bottom="0.75" header="0.3" footer="0.3"/>
  <pageSetup paperSize="9" scale="11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733A-6848-46B6-9D3E-EE01ADCE225D}">
  <dimension ref="A1:G49"/>
  <sheetViews>
    <sheetView view="pageBreakPreview" zoomScale="90" zoomScaleNormal="100" zoomScaleSheetLayoutView="90" workbookViewId="0">
      <selection activeCell="A7" sqref="A7"/>
    </sheetView>
  </sheetViews>
  <sheetFormatPr defaultColWidth="8.7265625" defaultRowHeight="14.5" x14ac:dyDescent="0.35"/>
  <cols>
    <col min="1" max="1" width="17.453125" style="12" customWidth="1"/>
    <col min="2" max="7" width="11.453125" style="12" customWidth="1"/>
    <col min="8" max="16384" width="8.7265625" style="12"/>
  </cols>
  <sheetData>
    <row r="1" spans="1:7" s="239" customFormat="1" x14ac:dyDescent="0.35">
      <c r="A1" s="239" t="s">
        <v>691</v>
      </c>
    </row>
    <row r="2" spans="1:7" s="14" customFormat="1" ht="38.5" customHeight="1" x14ac:dyDescent="0.35">
      <c r="A2" s="13"/>
      <c r="B2" s="13" t="s">
        <v>671</v>
      </c>
      <c r="C2" s="13" t="s">
        <v>672</v>
      </c>
      <c r="D2" s="13" t="s">
        <v>673</v>
      </c>
      <c r="E2" s="13" t="s">
        <v>674</v>
      </c>
      <c r="F2" s="13" t="s">
        <v>675</v>
      </c>
      <c r="G2" s="13" t="s">
        <v>676</v>
      </c>
    </row>
    <row r="3" spans="1:7" s="17" customFormat="1" x14ac:dyDescent="0.35">
      <c r="A3" s="15" t="s">
        <v>77</v>
      </c>
      <c r="B3" s="16">
        <v>40.740385927672335</v>
      </c>
      <c r="C3" s="16">
        <v>0.55263826517080605</v>
      </c>
      <c r="D3" s="16">
        <v>39.655109369418398</v>
      </c>
      <c r="E3" s="16">
        <v>41.825662485926273</v>
      </c>
      <c r="F3" s="16">
        <v>1.3564875554981777</v>
      </c>
      <c r="G3" s="16">
        <v>5.4923443635447979</v>
      </c>
    </row>
    <row r="4" spans="1:7" s="17" customFormat="1" x14ac:dyDescent="0.35">
      <c r="A4" s="15" t="s">
        <v>75</v>
      </c>
      <c r="B4" s="16"/>
      <c r="C4" s="16"/>
      <c r="D4" s="16"/>
      <c r="E4" s="16"/>
      <c r="F4" s="16"/>
      <c r="G4" s="16"/>
    </row>
    <row r="5" spans="1:7" x14ac:dyDescent="0.35">
      <c r="A5" s="18" t="s">
        <v>46</v>
      </c>
      <c r="B5" s="19">
        <v>32.68682099264479</v>
      </c>
      <c r="C5" s="19">
        <v>0.66364135476982966</v>
      </c>
      <c r="D5" s="19">
        <v>31.383555455653834</v>
      </c>
      <c r="E5" s="19">
        <v>33.990086529635747</v>
      </c>
      <c r="F5" s="19">
        <v>2.0303025336087672</v>
      </c>
      <c r="G5" s="19">
        <v>4.072990964499998</v>
      </c>
    </row>
    <row r="6" spans="1:7" x14ac:dyDescent="0.35">
      <c r="A6" s="18" t="s">
        <v>47</v>
      </c>
      <c r="B6" s="19">
        <v>47.843955658662942</v>
      </c>
      <c r="C6" s="19">
        <v>0.65206941866142654</v>
      </c>
      <c r="D6" s="19">
        <v>46.563415205661926</v>
      </c>
      <c r="E6" s="19">
        <v>49.124496111663959</v>
      </c>
      <c r="F6" s="19">
        <v>1.3629086677396385</v>
      </c>
      <c r="G6" s="19">
        <v>3.9308530401575488</v>
      </c>
    </row>
    <row r="7" spans="1:7" s="17" customFormat="1" x14ac:dyDescent="0.35">
      <c r="A7" s="15" t="s">
        <v>677</v>
      </c>
      <c r="B7" s="16"/>
      <c r="C7" s="16"/>
      <c r="D7" s="16"/>
      <c r="E7" s="16"/>
      <c r="F7" s="16"/>
      <c r="G7" s="16"/>
    </row>
    <row r="8" spans="1:7" x14ac:dyDescent="0.35">
      <c r="A8" s="18" t="s">
        <v>678</v>
      </c>
      <c r="B8" s="19">
        <v>43.820445995289226</v>
      </c>
      <c r="C8" s="19">
        <v>0.65868728622879613</v>
      </c>
      <c r="D8" s="19">
        <v>42.526909307700159</v>
      </c>
      <c r="E8" s="19">
        <v>45.113982682878294</v>
      </c>
      <c r="F8" s="19">
        <v>1.5031505756459123</v>
      </c>
      <c r="G8" s="19">
        <v>3.3138575004493851</v>
      </c>
    </row>
    <row r="9" spans="1:7" x14ac:dyDescent="0.35">
      <c r="A9" s="18" t="s">
        <v>679</v>
      </c>
      <c r="B9" s="19">
        <v>38.387451717727096</v>
      </c>
      <c r="C9" s="19">
        <v>0.72088566506321905</v>
      </c>
      <c r="D9" s="19">
        <v>36.971769231041883</v>
      </c>
      <c r="E9" s="19">
        <v>39.803134204412309</v>
      </c>
      <c r="F9" s="19">
        <v>1.8779200827501619</v>
      </c>
      <c r="G9" s="19">
        <v>5.4082165726578202</v>
      </c>
    </row>
    <row r="10" spans="1:7" s="17" customFormat="1" x14ac:dyDescent="0.35">
      <c r="A10" s="15" t="s">
        <v>680</v>
      </c>
      <c r="B10" s="16"/>
      <c r="C10" s="16"/>
      <c r="D10" s="16"/>
      <c r="E10" s="16"/>
      <c r="F10" s="16"/>
      <c r="G10" s="16"/>
    </row>
    <row r="11" spans="1:7" x14ac:dyDescent="0.35">
      <c r="A11" s="18" t="s">
        <v>118</v>
      </c>
      <c r="B11" s="19">
        <v>41.325804908064413</v>
      </c>
      <c r="C11" s="19">
        <v>0.7640493914953963</v>
      </c>
      <c r="D11" s="19">
        <v>39.825357063248866</v>
      </c>
      <c r="E11" s="19">
        <v>42.826252752879959</v>
      </c>
      <c r="F11" s="19">
        <v>1.8488433393980863</v>
      </c>
      <c r="G11" s="19">
        <v>4.864599043129501</v>
      </c>
    </row>
    <row r="12" spans="1:7" x14ac:dyDescent="0.35">
      <c r="A12" s="18" t="s">
        <v>78</v>
      </c>
      <c r="B12" s="19">
        <v>41.631831905583638</v>
      </c>
      <c r="C12" s="19">
        <v>0.72589152306640714</v>
      </c>
      <c r="D12" s="19">
        <v>40.206318864832227</v>
      </c>
      <c r="E12" s="19">
        <v>43.05734494633505</v>
      </c>
      <c r="F12" s="19">
        <v>1.7435973625005221</v>
      </c>
      <c r="G12" s="19">
        <v>3.0312690272555618</v>
      </c>
    </row>
    <row r="13" spans="1:7" x14ac:dyDescent="0.35">
      <c r="A13" s="18" t="s">
        <v>316</v>
      </c>
      <c r="B13" s="19">
        <v>56.130116646611505</v>
      </c>
      <c r="C13" s="19">
        <v>1.1543478634864932</v>
      </c>
      <c r="D13" s="19">
        <v>53.863196754762896</v>
      </c>
      <c r="E13" s="19">
        <v>58.397036538460114</v>
      </c>
      <c r="F13" s="19">
        <v>2.0565570364909966</v>
      </c>
      <c r="G13" s="19">
        <v>2.1501016312783792</v>
      </c>
    </row>
    <row r="14" spans="1:7" x14ac:dyDescent="0.35">
      <c r="A14" s="18" t="s">
        <v>79</v>
      </c>
      <c r="B14" s="19">
        <v>30.230381724334105</v>
      </c>
      <c r="C14" s="19">
        <v>1.1036950910370376</v>
      </c>
      <c r="D14" s="19">
        <v>28.062934254166201</v>
      </c>
      <c r="E14" s="19">
        <v>32.397829194502009</v>
      </c>
      <c r="F14" s="19">
        <v>3.650946591086583</v>
      </c>
      <c r="G14" s="19">
        <v>2.0613009997590228</v>
      </c>
    </row>
    <row r="15" spans="1:7" x14ac:dyDescent="0.35">
      <c r="A15" s="18" t="s">
        <v>317</v>
      </c>
      <c r="B15" s="19">
        <v>12.378134785806617</v>
      </c>
      <c r="C15" s="19">
        <v>0.99241111232685209</v>
      </c>
      <c r="D15" s="19">
        <v>10.429227907224544</v>
      </c>
      <c r="E15" s="19">
        <v>14.327041664388691</v>
      </c>
      <c r="F15" s="19">
        <v>8.0174527867057943</v>
      </c>
      <c r="G15" s="19">
        <v>1.5344661000249105</v>
      </c>
    </row>
    <row r="16" spans="1:7" s="17" customFormat="1" x14ac:dyDescent="0.35">
      <c r="A16" s="15" t="s">
        <v>76</v>
      </c>
      <c r="B16" s="16"/>
      <c r="C16" s="16"/>
      <c r="D16" s="16"/>
      <c r="E16" s="16"/>
      <c r="F16" s="16"/>
      <c r="G16" s="16"/>
    </row>
    <row r="17" spans="1:7" x14ac:dyDescent="0.35">
      <c r="A17" s="18" t="s">
        <v>49</v>
      </c>
      <c r="B17" s="19">
        <v>32.774432941994888</v>
      </c>
      <c r="C17" s="19">
        <v>0.702720129965832</v>
      </c>
      <c r="D17" s="19">
        <v>31.394424115010452</v>
      </c>
      <c r="E17" s="19">
        <v>34.154441768979325</v>
      </c>
      <c r="F17" s="19">
        <v>2.1441107195036015</v>
      </c>
      <c r="G17" s="19">
        <v>2.9810002517997756</v>
      </c>
    </row>
    <row r="18" spans="1:7" x14ac:dyDescent="0.35">
      <c r="A18" s="18" t="s">
        <v>48</v>
      </c>
      <c r="B18" s="19">
        <v>44.258416800177024</v>
      </c>
      <c r="C18" s="19">
        <v>0.67118441239111881</v>
      </c>
      <c r="D18" s="19">
        <v>42.940338131106962</v>
      </c>
      <c r="E18" s="19">
        <v>45.576495469247085</v>
      </c>
      <c r="F18" s="19">
        <v>1.5165124758561952</v>
      </c>
      <c r="G18" s="19">
        <v>5.4993774283792094</v>
      </c>
    </row>
    <row r="19" spans="1:7" s="17" customFormat="1" x14ac:dyDescent="0.35">
      <c r="A19" s="15" t="s">
        <v>681</v>
      </c>
      <c r="B19" s="16"/>
      <c r="C19" s="16"/>
      <c r="D19" s="16"/>
      <c r="E19" s="16"/>
      <c r="F19" s="16"/>
      <c r="G19" s="16"/>
    </row>
    <row r="20" spans="1:7" x14ac:dyDescent="0.35">
      <c r="A20" s="18" t="s">
        <v>251</v>
      </c>
      <c r="B20" s="19">
        <v>31.75645836669802</v>
      </c>
      <c r="C20" s="19">
        <v>1.385440368966375</v>
      </c>
      <c r="D20" s="19">
        <v>29.03571669884921</v>
      </c>
      <c r="E20" s="19">
        <v>34.477200034546833</v>
      </c>
      <c r="F20" s="19">
        <v>4.3627042819713235</v>
      </c>
      <c r="G20" s="19">
        <v>1.32548371285592</v>
      </c>
    </row>
    <row r="21" spans="1:7" x14ac:dyDescent="0.35">
      <c r="A21" s="18" t="s">
        <v>252</v>
      </c>
      <c r="B21" s="19">
        <v>29.810913725716116</v>
      </c>
      <c r="C21" s="19">
        <v>1.1484448403225267</v>
      </c>
      <c r="D21" s="19">
        <v>27.555586249859008</v>
      </c>
      <c r="E21" s="19">
        <v>32.06624120157322</v>
      </c>
      <c r="F21" s="19">
        <v>3.8524308610233273</v>
      </c>
      <c r="G21" s="19">
        <v>2.0198871963248806</v>
      </c>
    </row>
    <row r="22" spans="1:7" x14ac:dyDescent="0.35">
      <c r="A22" s="18" t="s">
        <v>253</v>
      </c>
      <c r="B22" s="19">
        <v>29.27671905135022</v>
      </c>
      <c r="C22" s="19">
        <v>1.0938877520991095</v>
      </c>
      <c r="D22" s="19">
        <v>27.128531331581424</v>
      </c>
      <c r="E22" s="19">
        <v>31.424906771119016</v>
      </c>
      <c r="F22" s="19">
        <v>3.7363741141228055</v>
      </c>
      <c r="G22" s="19">
        <v>1.1584462822388506</v>
      </c>
    </row>
    <row r="23" spans="1:7" x14ac:dyDescent="0.35">
      <c r="A23" s="18" t="s">
        <v>254</v>
      </c>
      <c r="B23" s="19">
        <v>51.264162274928054</v>
      </c>
      <c r="C23" s="19">
        <v>3.5171307014151907</v>
      </c>
      <c r="D23" s="19">
        <v>44.357185789357729</v>
      </c>
      <c r="E23" s="19">
        <v>58.17113876049838</v>
      </c>
      <c r="F23" s="19">
        <v>6.8607981586686853</v>
      </c>
      <c r="G23" s="19">
        <v>5.662852012302535</v>
      </c>
    </row>
    <row r="24" spans="1:7" x14ac:dyDescent="0.35">
      <c r="A24" s="18" t="s">
        <v>255</v>
      </c>
      <c r="B24" s="19">
        <v>42.829542006966378</v>
      </c>
      <c r="C24" s="19">
        <v>2.4872613185038661</v>
      </c>
      <c r="D24" s="19">
        <v>37.945033326790707</v>
      </c>
      <c r="E24" s="19">
        <v>47.714050687142048</v>
      </c>
      <c r="F24" s="19">
        <v>5.8073497916445245</v>
      </c>
      <c r="G24" s="19">
        <v>3.2427519076391267</v>
      </c>
    </row>
    <row r="25" spans="1:7" x14ac:dyDescent="0.35">
      <c r="A25" s="18" t="s">
        <v>256</v>
      </c>
      <c r="B25" s="19">
        <v>49.301410876177691</v>
      </c>
      <c r="C25" s="19">
        <v>4.4350626373660678</v>
      </c>
      <c r="D25" s="19">
        <v>40.591790464291051</v>
      </c>
      <c r="E25" s="19">
        <v>58.011031288064331</v>
      </c>
      <c r="F25" s="19">
        <v>8.9958128145762224</v>
      </c>
      <c r="G25" s="19">
        <v>8.2229228988221497</v>
      </c>
    </row>
    <row r="26" spans="1:7" x14ac:dyDescent="0.35">
      <c r="A26" s="18" t="s">
        <v>257</v>
      </c>
      <c r="B26" s="19">
        <v>44.158370590638128</v>
      </c>
      <c r="C26" s="19">
        <v>3.274599458430469</v>
      </c>
      <c r="D26" s="19">
        <v>37.727679388306662</v>
      </c>
      <c r="E26" s="19">
        <v>50.589061792969595</v>
      </c>
      <c r="F26" s="19">
        <v>7.4155803636574991</v>
      </c>
      <c r="G26" s="19">
        <v>5.540017122553893</v>
      </c>
    </row>
    <row r="27" spans="1:7" x14ac:dyDescent="0.35">
      <c r="A27" s="18" t="s">
        <v>258</v>
      </c>
      <c r="B27" s="19">
        <v>48.08485408048287</v>
      </c>
      <c r="C27" s="19">
        <v>2.7861414883624769</v>
      </c>
      <c r="D27" s="19">
        <v>42.613401530298034</v>
      </c>
      <c r="E27" s="19">
        <v>53.556306630667706</v>
      </c>
      <c r="F27" s="19">
        <v>5.7942184532766259</v>
      </c>
      <c r="G27" s="19">
        <v>3.4966999416122233</v>
      </c>
    </row>
    <row r="28" spans="1:7" x14ac:dyDescent="0.35">
      <c r="A28" s="18" t="s">
        <v>259</v>
      </c>
      <c r="B28" s="19">
        <v>50.457738983803409</v>
      </c>
      <c r="C28" s="19">
        <v>3.0450093875369619</v>
      </c>
      <c r="D28" s="19">
        <v>44.477919061388782</v>
      </c>
      <c r="E28" s="19">
        <v>56.437558906218037</v>
      </c>
      <c r="F28" s="19">
        <v>6.0347717691321625</v>
      </c>
      <c r="G28" s="19">
        <v>4.5918467799893987</v>
      </c>
    </row>
    <row r="29" spans="1:7" x14ac:dyDescent="0.35">
      <c r="A29" s="18" t="s">
        <v>260</v>
      </c>
      <c r="B29" s="19">
        <v>53.626081162374405</v>
      </c>
      <c r="C29" s="19">
        <v>4.7255587095996407</v>
      </c>
      <c r="D29" s="19">
        <v>44.345981655337702</v>
      </c>
      <c r="E29" s="19">
        <v>62.906180669411107</v>
      </c>
      <c r="F29" s="19">
        <v>8.8120530293666661</v>
      </c>
      <c r="G29" s="19">
        <v>10.854493389243148</v>
      </c>
    </row>
    <row r="30" spans="1:7" x14ac:dyDescent="0.35">
      <c r="A30" s="18" t="s">
        <v>261</v>
      </c>
      <c r="B30" s="19">
        <v>43.874027840253433</v>
      </c>
      <c r="C30" s="19">
        <v>3.8455173291802041</v>
      </c>
      <c r="D30" s="19">
        <v>36.322162407213504</v>
      </c>
      <c r="E30" s="19">
        <v>51.425893273293362</v>
      </c>
      <c r="F30" s="19">
        <v>8.7649060696725645</v>
      </c>
      <c r="G30" s="19">
        <v>10.422660630442504</v>
      </c>
    </row>
    <row r="31" spans="1:7" x14ac:dyDescent="0.35">
      <c r="A31" s="18" t="s">
        <v>482</v>
      </c>
      <c r="B31" s="19">
        <v>45.980323070568929</v>
      </c>
      <c r="C31" s="19">
        <v>2.7459091484442064</v>
      </c>
      <c r="D31" s="19">
        <v>40.587879192328856</v>
      </c>
      <c r="E31" s="19">
        <v>51.372766948809002</v>
      </c>
      <c r="F31" s="19">
        <v>5.971922259506278</v>
      </c>
      <c r="G31" s="19">
        <v>3.4349865342511956</v>
      </c>
    </row>
    <row r="32" spans="1:7" x14ac:dyDescent="0.35">
      <c r="A32" s="18" t="s">
        <v>262</v>
      </c>
      <c r="B32" s="19">
        <v>46.863613942209142</v>
      </c>
      <c r="C32" s="19">
        <v>4.4627062572118676</v>
      </c>
      <c r="D32" s="19">
        <v>38.099706712896534</v>
      </c>
      <c r="E32" s="19">
        <v>55.627521171521749</v>
      </c>
      <c r="F32" s="19">
        <v>9.5227531165546644</v>
      </c>
      <c r="G32" s="19">
        <v>7.8316268588308509</v>
      </c>
    </row>
    <row r="33" spans="1:7" x14ac:dyDescent="0.35">
      <c r="A33" s="18" t="s">
        <v>263</v>
      </c>
      <c r="B33" s="19">
        <v>37.465540266285998</v>
      </c>
      <c r="C33" s="19">
        <v>2.1748676476178259</v>
      </c>
      <c r="D33" s="19">
        <v>33.194513404736711</v>
      </c>
      <c r="E33" s="19">
        <v>41.736567127835286</v>
      </c>
      <c r="F33" s="19">
        <v>5.804981410010301</v>
      </c>
      <c r="G33" s="19">
        <v>3.4728534537751647</v>
      </c>
    </row>
    <row r="34" spans="1:7" x14ac:dyDescent="0.35">
      <c r="A34" s="18" t="s">
        <v>264</v>
      </c>
      <c r="B34" s="19">
        <v>34.544621232984127</v>
      </c>
      <c r="C34" s="19">
        <v>4.6460689313555878</v>
      </c>
      <c r="D34" s="19">
        <v>25.420624548328739</v>
      </c>
      <c r="E34" s="19">
        <v>43.668617917639516</v>
      </c>
      <c r="F34" s="19">
        <v>13.449471337434717</v>
      </c>
      <c r="G34" s="19">
        <v>11.058958538513732</v>
      </c>
    </row>
    <row r="35" spans="1:7" x14ac:dyDescent="0.35">
      <c r="A35" s="18" t="s">
        <v>265</v>
      </c>
      <c r="B35" s="19">
        <v>38.846021301811355</v>
      </c>
      <c r="C35" s="19">
        <v>3.4538286106029017</v>
      </c>
      <c r="D35" s="19">
        <v>32.063358095969875</v>
      </c>
      <c r="E35" s="19">
        <v>45.628684507652835</v>
      </c>
      <c r="F35" s="19">
        <v>8.8910742847217996</v>
      </c>
      <c r="G35" s="19">
        <v>5.5600162209632717</v>
      </c>
    </row>
    <row r="36" spans="1:7" x14ac:dyDescent="0.35">
      <c r="A36" s="18" t="s">
        <v>266</v>
      </c>
      <c r="B36" s="19">
        <v>51.547706381580248</v>
      </c>
      <c r="C36" s="19">
        <v>2.6897972593366895</v>
      </c>
      <c r="D36" s="19">
        <v>46.26545559297162</v>
      </c>
      <c r="E36" s="19">
        <v>56.829957170188877</v>
      </c>
      <c r="F36" s="19">
        <v>5.2180736023937735</v>
      </c>
      <c r="G36" s="19">
        <v>3.9439623665022587</v>
      </c>
    </row>
    <row r="37" spans="1:7" x14ac:dyDescent="0.35">
      <c r="A37" s="18" t="s">
        <v>267</v>
      </c>
      <c r="B37" s="19">
        <v>51.31457975034099</v>
      </c>
      <c r="C37" s="19">
        <v>2.8718869908822611</v>
      </c>
      <c r="D37" s="19">
        <v>45.674739323808751</v>
      </c>
      <c r="E37" s="19">
        <v>56.954420176873228</v>
      </c>
      <c r="F37" s="19">
        <v>5.5966296613063014</v>
      </c>
      <c r="G37" s="19">
        <v>3.7263955745128503</v>
      </c>
    </row>
    <row r="38" spans="1:7" x14ac:dyDescent="0.35">
      <c r="A38" s="18" t="s">
        <v>268</v>
      </c>
      <c r="B38" s="19">
        <v>37.402042984988931</v>
      </c>
      <c r="C38" s="19">
        <v>3.4968652247260859</v>
      </c>
      <c r="D38" s="19">
        <v>30.534864045442191</v>
      </c>
      <c r="E38" s="19">
        <v>44.269221924535671</v>
      </c>
      <c r="F38" s="19">
        <v>9.3493963047139701</v>
      </c>
      <c r="G38" s="19">
        <v>7.0680887363532277</v>
      </c>
    </row>
    <row r="39" spans="1:7" x14ac:dyDescent="0.35">
      <c r="A39" s="18" t="s">
        <v>269</v>
      </c>
      <c r="B39" s="19">
        <v>46.586180262567886</v>
      </c>
      <c r="C39" s="19">
        <v>1.6891481859726478</v>
      </c>
      <c r="D39" s="19">
        <v>43.26901414290608</v>
      </c>
      <c r="E39" s="19">
        <v>49.903346382229692</v>
      </c>
      <c r="F39" s="19">
        <v>3.625856802279801</v>
      </c>
      <c r="G39" s="19">
        <v>1.5127397661472191</v>
      </c>
    </row>
    <row r="40" spans="1:7" x14ac:dyDescent="0.35">
      <c r="A40" s="18" t="s">
        <v>270</v>
      </c>
      <c r="B40" s="19">
        <v>37.324656061691165</v>
      </c>
      <c r="C40" s="19">
        <v>2.0788238163692041</v>
      </c>
      <c r="D40" s="19">
        <v>33.242241037555651</v>
      </c>
      <c r="E40" s="19">
        <v>41.407071085826679</v>
      </c>
      <c r="F40" s="19">
        <v>5.5695725981594304</v>
      </c>
      <c r="G40" s="19">
        <v>2.9913969602322221</v>
      </c>
    </row>
    <row r="41" spans="1:7" x14ac:dyDescent="0.35">
      <c r="A41" s="18" t="s">
        <v>271</v>
      </c>
      <c r="B41" s="19">
        <v>42.655537737873509</v>
      </c>
      <c r="C41" s="19">
        <v>2.2606139659940041</v>
      </c>
      <c r="D41" s="19">
        <v>38.216121397789863</v>
      </c>
      <c r="E41" s="19">
        <v>47.094954077957155</v>
      </c>
      <c r="F41" s="19">
        <v>5.2996963252131808</v>
      </c>
      <c r="G41" s="19">
        <v>2.6199731650033549</v>
      </c>
    </row>
    <row r="42" spans="1:7" x14ac:dyDescent="0.35">
      <c r="A42" s="18" t="s">
        <v>272</v>
      </c>
      <c r="B42" s="19">
        <v>43.476217576911559</v>
      </c>
      <c r="C42" s="19">
        <v>2.6444347783674114</v>
      </c>
      <c r="D42" s="19">
        <v>38.283050082607538</v>
      </c>
      <c r="E42" s="19">
        <v>48.669385071215579</v>
      </c>
      <c r="F42" s="19">
        <v>6.0824858411136544</v>
      </c>
      <c r="G42" s="19">
        <v>4.1313946688295422</v>
      </c>
    </row>
    <row r="43" spans="1:7" x14ac:dyDescent="0.35">
      <c r="A43" s="18" t="s">
        <v>273</v>
      </c>
      <c r="B43" s="19">
        <v>38.884280653373139</v>
      </c>
      <c r="C43" s="19">
        <v>2.5123937684456608</v>
      </c>
      <c r="D43" s="19">
        <v>33.950416616371264</v>
      </c>
      <c r="E43" s="19">
        <v>43.818144690375014</v>
      </c>
      <c r="F43" s="19">
        <v>6.4612067556088766</v>
      </c>
      <c r="G43" s="19">
        <v>3.8589335468512842</v>
      </c>
    </row>
    <row r="44" spans="1:7" x14ac:dyDescent="0.35">
      <c r="A44" s="18" t="s">
        <v>274</v>
      </c>
      <c r="B44" s="19">
        <v>40.227879373663825</v>
      </c>
      <c r="C44" s="19">
        <v>2.5890255719211805</v>
      </c>
      <c r="D44" s="19">
        <v>35.143525033745632</v>
      </c>
      <c r="E44" s="19">
        <v>45.312233713582017</v>
      </c>
      <c r="F44" s="19">
        <v>6.4358987155961058</v>
      </c>
      <c r="G44" s="19">
        <v>5.726201475418212</v>
      </c>
    </row>
    <row r="45" spans="1:7" x14ac:dyDescent="0.35">
      <c r="A45" s="18" t="s">
        <v>275</v>
      </c>
      <c r="B45" s="19">
        <v>37.427786850566797</v>
      </c>
      <c r="C45" s="19">
        <v>1.9215429209860582</v>
      </c>
      <c r="D45" s="19">
        <v>33.654241623508689</v>
      </c>
      <c r="E45" s="19">
        <v>41.201332077624905</v>
      </c>
      <c r="F45" s="19">
        <v>5.1340009193115277</v>
      </c>
      <c r="G45" s="19">
        <v>2.4843844586888086</v>
      </c>
    </row>
    <row r="46" spans="1:7" x14ac:dyDescent="0.35">
      <c r="A46" s="18" t="s">
        <v>276</v>
      </c>
      <c r="B46" s="19">
        <v>40.370095576520143</v>
      </c>
      <c r="C46" s="19">
        <v>1.7056477952996609</v>
      </c>
      <c r="D46" s="19">
        <v>37.020527358864953</v>
      </c>
      <c r="E46" s="19">
        <v>43.719663794175332</v>
      </c>
      <c r="F46" s="19">
        <v>4.2250278849765506</v>
      </c>
      <c r="G46" s="19">
        <v>1.6492099740473192</v>
      </c>
    </row>
    <row r="47" spans="1:7" x14ac:dyDescent="0.35">
      <c r="A47" s="18" t="s">
        <v>277</v>
      </c>
      <c r="B47" s="19">
        <v>36.090642838288964</v>
      </c>
      <c r="C47" s="19">
        <v>2.616978623269969</v>
      </c>
      <c r="D47" s="19">
        <v>30.951394016261151</v>
      </c>
      <c r="E47" s="19">
        <v>41.229891660316774</v>
      </c>
      <c r="F47" s="19">
        <v>7.251127764600489</v>
      </c>
      <c r="G47" s="19">
        <v>4.1118302655106991</v>
      </c>
    </row>
    <row r="48" spans="1:7" x14ac:dyDescent="0.35">
      <c r="A48" s="18" t="s">
        <v>278</v>
      </c>
      <c r="B48" s="19">
        <v>37.995663512543096</v>
      </c>
      <c r="C48" s="19">
        <v>3.1821951484157336</v>
      </c>
      <c r="D48" s="19">
        <v>31.746436819386773</v>
      </c>
      <c r="E48" s="19">
        <v>44.24489020569942</v>
      </c>
      <c r="F48" s="19">
        <v>8.3751535155195533</v>
      </c>
      <c r="G48" s="19">
        <v>5.1280121694330409</v>
      </c>
    </row>
    <row r="49" spans="1:7" x14ac:dyDescent="0.35">
      <c r="A49" s="18" t="s">
        <v>279</v>
      </c>
      <c r="B49" s="19">
        <v>37.621511777145194</v>
      </c>
      <c r="C49" s="19">
        <v>1.6221702607671475</v>
      </c>
      <c r="D49" s="19">
        <v>34.435877577596713</v>
      </c>
      <c r="E49" s="19">
        <v>40.807145976693675</v>
      </c>
      <c r="F49" s="19">
        <v>4.311815724940125</v>
      </c>
      <c r="G49" s="19">
        <v>2.2971765315824149</v>
      </c>
    </row>
  </sheetData>
  <pageMargins left="0.7" right="0.7" top="0.75" bottom="0.75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37.453125" style="1" customWidth="1"/>
    <col min="2" max="6" width="11.54296875" style="1" customWidth="1"/>
    <col min="7" max="7" width="13.54296875" style="1" customWidth="1"/>
    <col min="8" max="8" width="18.1796875" style="1" customWidth="1"/>
    <col min="9" max="16384" width="11.453125" style="1"/>
  </cols>
  <sheetData>
    <row r="1" spans="1:9" s="238" customFormat="1" x14ac:dyDescent="0.35">
      <c r="A1" s="238" t="s">
        <v>577</v>
      </c>
    </row>
    <row r="2" spans="1:9" ht="15" customHeight="1" x14ac:dyDescent="0.35">
      <c r="A2" s="270"/>
      <c r="B2" s="271" t="s">
        <v>9</v>
      </c>
      <c r="C2" s="271" t="s">
        <v>75</v>
      </c>
      <c r="D2" s="271"/>
      <c r="E2" s="271" t="s">
        <v>76</v>
      </c>
      <c r="F2" s="271"/>
      <c r="G2" s="259" t="s">
        <v>509</v>
      </c>
      <c r="H2" s="259" t="s">
        <v>516</v>
      </c>
    </row>
    <row r="3" spans="1:9" x14ac:dyDescent="0.35">
      <c r="A3" s="270"/>
      <c r="B3" s="271"/>
      <c r="C3" s="272" t="s">
        <v>46</v>
      </c>
      <c r="D3" s="272" t="s">
        <v>47</v>
      </c>
      <c r="E3" s="274" t="s">
        <v>49</v>
      </c>
      <c r="F3" s="274" t="s">
        <v>48</v>
      </c>
      <c r="G3" s="259"/>
      <c r="H3" s="259"/>
    </row>
    <row r="4" spans="1:9" ht="14.25" customHeight="1" x14ac:dyDescent="0.35">
      <c r="A4" s="270"/>
      <c r="B4" s="271"/>
      <c r="C4" s="273"/>
      <c r="D4" s="273"/>
      <c r="E4" s="275"/>
      <c r="F4" s="275"/>
      <c r="G4" s="259"/>
      <c r="H4" s="259"/>
    </row>
    <row r="5" spans="1:9" ht="18" customHeight="1" x14ac:dyDescent="0.35">
      <c r="A5" s="192" t="s">
        <v>9</v>
      </c>
      <c r="B5" s="62">
        <v>8071962</v>
      </c>
      <c r="C5" s="62">
        <v>3783020</v>
      </c>
      <c r="D5" s="62">
        <v>4288942</v>
      </c>
      <c r="E5" s="62">
        <v>2472784</v>
      </c>
      <c r="F5" s="62">
        <v>5599178</v>
      </c>
      <c r="G5" s="1">
        <v>3063360</v>
      </c>
      <c r="H5" s="1">
        <v>5008602</v>
      </c>
      <c r="I5" s="193"/>
    </row>
    <row r="6" spans="1:9" ht="11.25" customHeight="1" x14ac:dyDescent="0.35">
      <c r="A6" s="192"/>
      <c r="B6" s="62"/>
      <c r="C6" s="62"/>
      <c r="D6" s="62"/>
      <c r="E6" s="62"/>
      <c r="F6" s="62"/>
      <c r="G6" s="62"/>
      <c r="H6" s="62"/>
    </row>
    <row r="7" spans="1:9" x14ac:dyDescent="0.35">
      <c r="A7" s="194" t="s">
        <v>181</v>
      </c>
      <c r="B7" s="195">
        <v>5775396</v>
      </c>
      <c r="C7" s="62">
        <v>2800901</v>
      </c>
      <c r="D7" s="62">
        <v>2974495</v>
      </c>
      <c r="E7" s="62">
        <v>1489916</v>
      </c>
      <c r="F7" s="62">
        <v>4285480</v>
      </c>
      <c r="G7" s="62">
        <v>2397310</v>
      </c>
      <c r="H7" s="62">
        <v>3378086</v>
      </c>
    </row>
    <row r="8" spans="1:9" x14ac:dyDescent="0.35">
      <c r="A8" s="194" t="s">
        <v>3</v>
      </c>
      <c r="B8" s="195">
        <v>124431</v>
      </c>
      <c r="C8" s="62">
        <v>59707</v>
      </c>
      <c r="D8" s="62">
        <v>64724</v>
      </c>
      <c r="E8" s="62">
        <v>57855</v>
      </c>
      <c r="F8" s="62">
        <v>66575</v>
      </c>
      <c r="G8" s="62">
        <v>24770</v>
      </c>
      <c r="H8" s="62">
        <v>99660</v>
      </c>
    </row>
    <row r="9" spans="1:9" x14ac:dyDescent="0.35">
      <c r="A9" s="194" t="s">
        <v>190</v>
      </c>
      <c r="B9" s="195">
        <v>107373</v>
      </c>
      <c r="C9" s="62">
        <v>52825</v>
      </c>
      <c r="D9" s="62">
        <v>54548</v>
      </c>
      <c r="E9" s="62">
        <v>45540</v>
      </c>
      <c r="F9" s="62">
        <v>61832</v>
      </c>
      <c r="G9" s="62">
        <v>17779</v>
      </c>
      <c r="H9" s="62">
        <v>89594</v>
      </c>
    </row>
    <row r="10" spans="1:9" x14ac:dyDescent="0.35">
      <c r="A10" s="194" t="s">
        <v>189</v>
      </c>
      <c r="B10" s="195">
        <v>281881</v>
      </c>
      <c r="C10" s="62">
        <v>108015</v>
      </c>
      <c r="D10" s="62">
        <v>173866</v>
      </c>
      <c r="E10" s="62">
        <v>231957</v>
      </c>
      <c r="F10" s="62">
        <v>49923</v>
      </c>
      <c r="G10" s="62">
        <v>25032</v>
      </c>
      <c r="H10" s="62">
        <v>256848</v>
      </c>
    </row>
    <row r="11" spans="1:9" x14ac:dyDescent="0.35">
      <c r="A11" s="194" t="s">
        <v>191</v>
      </c>
      <c r="B11" s="195">
        <v>491103</v>
      </c>
      <c r="C11" s="62">
        <v>215951</v>
      </c>
      <c r="D11" s="62">
        <v>275152</v>
      </c>
      <c r="E11" s="62">
        <v>257875</v>
      </c>
      <c r="F11" s="62">
        <v>233228</v>
      </c>
      <c r="G11" s="62">
        <v>81029</v>
      </c>
      <c r="H11" s="62">
        <v>410075</v>
      </c>
    </row>
    <row r="12" spans="1:9" ht="27.75" customHeight="1" x14ac:dyDescent="0.35">
      <c r="A12" s="194" t="s">
        <v>182</v>
      </c>
      <c r="B12" s="195">
        <v>181044</v>
      </c>
      <c r="C12" s="62">
        <v>140128</v>
      </c>
      <c r="D12" s="62">
        <v>40915</v>
      </c>
      <c r="E12" s="62">
        <v>124190</v>
      </c>
      <c r="F12" s="62">
        <v>56853</v>
      </c>
      <c r="G12" s="62">
        <v>19122</v>
      </c>
      <c r="H12" s="62">
        <v>161922</v>
      </c>
    </row>
    <row r="13" spans="1:9" x14ac:dyDescent="0.35">
      <c r="A13" s="194" t="s">
        <v>186</v>
      </c>
      <c r="B13" s="195">
        <v>43592</v>
      </c>
      <c r="C13" s="62">
        <v>23901</v>
      </c>
      <c r="D13" s="62">
        <v>19691</v>
      </c>
      <c r="E13" s="62">
        <v>20469</v>
      </c>
      <c r="F13" s="62">
        <v>23123</v>
      </c>
      <c r="G13" s="62">
        <v>8867</v>
      </c>
      <c r="H13" s="62">
        <v>34725</v>
      </c>
    </row>
    <row r="14" spans="1:9" x14ac:dyDescent="0.35">
      <c r="A14" s="194" t="s">
        <v>187</v>
      </c>
      <c r="B14" s="195">
        <v>50357</v>
      </c>
      <c r="C14" s="62">
        <v>21558</v>
      </c>
      <c r="D14" s="62">
        <v>28799</v>
      </c>
      <c r="E14" s="62">
        <v>38780</v>
      </c>
      <c r="F14" s="62">
        <v>11577</v>
      </c>
      <c r="G14" s="62">
        <v>3029</v>
      </c>
      <c r="H14" s="62">
        <v>47329</v>
      </c>
    </row>
    <row r="15" spans="1:9" x14ac:dyDescent="0.35">
      <c r="A15" s="194" t="s">
        <v>188</v>
      </c>
      <c r="B15" s="195">
        <v>50207</v>
      </c>
      <c r="C15" s="62">
        <v>19646</v>
      </c>
      <c r="D15" s="62">
        <v>30561</v>
      </c>
      <c r="E15" s="62">
        <v>45064</v>
      </c>
      <c r="F15" s="62">
        <v>5143</v>
      </c>
      <c r="G15" s="62">
        <v>2960</v>
      </c>
      <c r="H15" s="62">
        <v>47247</v>
      </c>
    </row>
    <row r="16" spans="1:9" x14ac:dyDescent="0.35">
      <c r="A16" s="194" t="s">
        <v>183</v>
      </c>
      <c r="B16" s="195">
        <v>966578</v>
      </c>
      <c r="C16" s="62">
        <v>340388</v>
      </c>
      <c r="D16" s="62">
        <v>626191</v>
      </c>
      <c r="E16" s="62">
        <v>161136</v>
      </c>
      <c r="F16" s="62">
        <v>805443</v>
      </c>
      <c r="G16" s="62">
        <v>483462</v>
      </c>
      <c r="H16" s="62">
        <v>483117</v>
      </c>
    </row>
    <row r="17" spans="2:11" s="31" customFormat="1" ht="7.5" customHeight="1" x14ac:dyDescent="0.35"/>
    <row r="19" spans="2:11" x14ac:dyDescent="0.35">
      <c r="B19" s="193"/>
    </row>
    <row r="21" spans="2:11" x14ac:dyDescent="0.35">
      <c r="B21" s="27"/>
      <c r="C21" s="27"/>
      <c r="D21" s="27"/>
      <c r="E21" s="27"/>
      <c r="F21" s="27"/>
      <c r="G21" s="27"/>
      <c r="H21" s="27"/>
      <c r="I21" s="27"/>
    </row>
    <row r="22" spans="2:11" x14ac:dyDescent="0.35">
      <c r="B22" s="27"/>
      <c r="C22" s="27"/>
      <c r="D22" s="27"/>
      <c r="E22" s="27"/>
      <c r="F22" s="27"/>
      <c r="G22" s="27"/>
      <c r="H22" s="27"/>
      <c r="I22" s="27"/>
      <c r="K22" s="27"/>
    </row>
    <row r="23" spans="2:11" x14ac:dyDescent="0.35">
      <c r="B23" s="27"/>
      <c r="C23" s="27"/>
      <c r="D23" s="27"/>
      <c r="F23" s="27"/>
      <c r="G23" s="27"/>
      <c r="H23" s="27"/>
      <c r="I23" s="27"/>
      <c r="K23" s="27"/>
    </row>
    <row r="24" spans="2:11" x14ac:dyDescent="0.35">
      <c r="B24" s="27"/>
      <c r="C24" s="27"/>
      <c r="D24" s="27"/>
      <c r="E24" s="196"/>
      <c r="F24" s="27"/>
      <c r="G24" s="27"/>
      <c r="H24" s="27"/>
      <c r="I24" s="27"/>
      <c r="K24" s="27"/>
    </row>
    <row r="25" spans="2:11" x14ac:dyDescent="0.35">
      <c r="B25" s="27"/>
      <c r="C25" s="27"/>
      <c r="D25" s="27"/>
      <c r="F25" s="27"/>
      <c r="G25" s="27"/>
      <c r="H25" s="27"/>
      <c r="I25" s="27"/>
      <c r="K25" s="27"/>
    </row>
    <row r="26" spans="2:11" x14ac:dyDescent="0.35">
      <c r="B26" s="27"/>
      <c r="C26" s="27"/>
      <c r="D26" s="27"/>
      <c r="F26" s="27"/>
      <c r="G26" s="27"/>
      <c r="H26" s="27"/>
      <c r="I26" s="27"/>
      <c r="K26" s="27"/>
    </row>
    <row r="27" spans="2:11" x14ac:dyDescent="0.35">
      <c r="B27" s="27"/>
      <c r="C27" s="27"/>
      <c r="D27" s="27"/>
      <c r="F27" s="27"/>
      <c r="G27" s="27"/>
      <c r="H27" s="27"/>
      <c r="I27" s="27"/>
      <c r="K27" s="27"/>
    </row>
    <row r="28" spans="2:11" x14ac:dyDescent="0.35">
      <c r="B28" s="27"/>
      <c r="C28" s="27"/>
      <c r="D28" s="27"/>
      <c r="F28" s="27"/>
      <c r="G28" s="27"/>
      <c r="H28" s="27"/>
      <c r="I28" s="27"/>
      <c r="K28" s="27"/>
    </row>
    <row r="29" spans="2:11" x14ac:dyDescent="0.35">
      <c r="B29" s="27"/>
      <c r="C29" s="27"/>
      <c r="D29" s="27"/>
      <c r="F29" s="27"/>
      <c r="G29" s="27"/>
      <c r="H29" s="27"/>
      <c r="I29" s="27"/>
      <c r="K29" s="27"/>
    </row>
    <row r="30" spans="2:11" x14ac:dyDescent="0.35">
      <c r="B30" s="27"/>
      <c r="C30" s="27"/>
      <c r="D30" s="27"/>
      <c r="F30" s="27"/>
      <c r="G30" s="27"/>
      <c r="H30" s="27"/>
      <c r="I30" s="27"/>
      <c r="K30" s="27"/>
    </row>
    <row r="31" spans="2:11" x14ac:dyDescent="0.35">
      <c r="B31" s="27"/>
      <c r="C31" s="27"/>
      <c r="D31" s="27"/>
      <c r="G31" s="27"/>
      <c r="I31" s="27"/>
      <c r="K31" s="27"/>
    </row>
    <row r="32" spans="2:11" x14ac:dyDescent="0.35">
      <c r="B32" s="27"/>
      <c r="D32" s="27"/>
      <c r="I32" s="27"/>
      <c r="K32" s="27"/>
    </row>
    <row r="33" spans="2:11" x14ac:dyDescent="0.35">
      <c r="G33" s="27"/>
      <c r="H33" s="27"/>
      <c r="I33" s="27"/>
    </row>
    <row r="34" spans="2:11" x14ac:dyDescent="0.35">
      <c r="B34" s="27"/>
      <c r="C34" s="27"/>
      <c r="D34" s="27"/>
      <c r="I34" s="27"/>
      <c r="K34" s="27"/>
    </row>
  </sheetData>
  <mergeCells count="10">
    <mergeCell ref="A2:A4"/>
    <mergeCell ref="B2:B4"/>
    <mergeCell ref="G2:G4"/>
    <mergeCell ref="H2:H4"/>
    <mergeCell ref="C3:C4"/>
    <mergeCell ref="D3:D4"/>
    <mergeCell ref="E3:E4"/>
    <mergeCell ref="F3:F4"/>
    <mergeCell ref="C2:D2"/>
    <mergeCell ref="E2:F2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view="pageBreakPreview" topLeftCell="A27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3.1796875" style="1" customWidth="1"/>
    <col min="2" max="2" width="26.54296875" style="1" customWidth="1"/>
    <col min="3" max="9" width="15" style="1" customWidth="1"/>
    <col min="10" max="16384" width="11.453125" style="1"/>
  </cols>
  <sheetData>
    <row r="1" spans="1:10" s="238" customFormat="1" x14ac:dyDescent="0.35">
      <c r="B1" s="246" t="s">
        <v>578</v>
      </c>
      <c r="C1" s="246"/>
      <c r="D1" s="246"/>
      <c r="E1" s="246"/>
      <c r="F1" s="246"/>
      <c r="G1" s="246"/>
      <c r="H1" s="246"/>
      <c r="I1" s="246"/>
    </row>
    <row r="2" spans="1:10" ht="15" customHeight="1" x14ac:dyDescent="0.35">
      <c r="A2" s="2"/>
      <c r="B2" s="284"/>
      <c r="C2" s="276" t="s">
        <v>9</v>
      </c>
      <c r="D2" s="276" t="s">
        <v>75</v>
      </c>
      <c r="E2" s="276"/>
      <c r="F2" s="276" t="s">
        <v>76</v>
      </c>
      <c r="G2" s="276"/>
      <c r="H2" s="259" t="s">
        <v>509</v>
      </c>
      <c r="I2" s="259" t="s">
        <v>516</v>
      </c>
      <c r="J2" s="2"/>
    </row>
    <row r="3" spans="1:10" x14ac:dyDescent="0.35">
      <c r="A3" s="2"/>
      <c r="B3" s="284"/>
      <c r="C3" s="276"/>
      <c r="D3" s="276" t="s">
        <v>46</v>
      </c>
      <c r="E3" s="276" t="s">
        <v>47</v>
      </c>
      <c r="F3" s="276" t="s">
        <v>49</v>
      </c>
      <c r="G3" s="276" t="s">
        <v>48</v>
      </c>
      <c r="H3" s="259"/>
      <c r="I3" s="259"/>
      <c r="J3" s="2"/>
    </row>
    <row r="4" spans="1:10" x14ac:dyDescent="0.35">
      <c r="B4" s="285"/>
      <c r="C4" s="276"/>
      <c r="D4" s="276"/>
      <c r="E4" s="276"/>
      <c r="F4" s="276"/>
      <c r="G4" s="276"/>
      <c r="H4" s="259"/>
      <c r="I4" s="259"/>
    </row>
    <row r="5" spans="1:10" x14ac:dyDescent="0.35">
      <c r="B5" s="185" t="s">
        <v>9</v>
      </c>
      <c r="C5" s="10">
        <v>1197804</v>
      </c>
      <c r="D5" s="158">
        <v>640750</v>
      </c>
      <c r="E5" s="158">
        <v>557054</v>
      </c>
      <c r="F5" s="10">
        <v>557667</v>
      </c>
      <c r="G5" s="10">
        <v>640137</v>
      </c>
      <c r="H5" s="10">
        <v>361836</v>
      </c>
      <c r="I5" s="10">
        <v>835967</v>
      </c>
      <c r="J5" s="56"/>
    </row>
    <row r="6" spans="1:10" x14ac:dyDescent="0.35">
      <c r="B6" s="186" t="s">
        <v>82</v>
      </c>
      <c r="C6" s="49">
        <v>4401</v>
      </c>
      <c r="D6" s="187">
        <v>3083</v>
      </c>
      <c r="E6" s="187">
        <v>1319</v>
      </c>
      <c r="F6" s="49">
        <v>2210</v>
      </c>
      <c r="G6" s="49">
        <v>2191</v>
      </c>
      <c r="H6" s="49">
        <v>1009</v>
      </c>
      <c r="I6" s="49">
        <v>3392</v>
      </c>
    </row>
    <row r="7" spans="1:10" x14ac:dyDescent="0.35">
      <c r="B7" s="186" t="s">
        <v>83</v>
      </c>
      <c r="C7" s="49">
        <v>133197</v>
      </c>
      <c r="D7" s="187">
        <v>60926</v>
      </c>
      <c r="E7" s="187">
        <v>72271</v>
      </c>
      <c r="F7" s="49">
        <v>56027</v>
      </c>
      <c r="G7" s="49">
        <v>77169</v>
      </c>
      <c r="H7" s="49">
        <v>42666</v>
      </c>
      <c r="I7" s="49">
        <v>90531</v>
      </c>
    </row>
    <row r="8" spans="1:10" x14ac:dyDescent="0.35">
      <c r="B8" s="186" t="s">
        <v>84</v>
      </c>
      <c r="C8" s="49">
        <v>299642</v>
      </c>
      <c r="D8" s="187">
        <v>129280</v>
      </c>
      <c r="E8" s="187">
        <v>170362</v>
      </c>
      <c r="F8" s="49">
        <v>136432</v>
      </c>
      <c r="G8" s="49">
        <v>163209</v>
      </c>
      <c r="H8" s="49">
        <v>93614</v>
      </c>
      <c r="I8" s="49">
        <v>206027</v>
      </c>
    </row>
    <row r="9" spans="1:10" x14ac:dyDescent="0.35">
      <c r="B9" s="186" t="s">
        <v>85</v>
      </c>
      <c r="C9" s="49">
        <v>372748</v>
      </c>
      <c r="D9" s="187">
        <v>201613</v>
      </c>
      <c r="E9" s="187">
        <v>171135</v>
      </c>
      <c r="F9" s="49">
        <v>172788</v>
      </c>
      <c r="G9" s="49">
        <v>199960</v>
      </c>
      <c r="H9" s="49">
        <v>116685</v>
      </c>
      <c r="I9" s="49">
        <v>256063</v>
      </c>
    </row>
    <row r="10" spans="1:10" x14ac:dyDescent="0.35">
      <c r="B10" s="186" t="s">
        <v>86</v>
      </c>
      <c r="C10" s="49">
        <v>123264</v>
      </c>
      <c r="D10" s="187">
        <v>74139</v>
      </c>
      <c r="E10" s="187">
        <v>49125</v>
      </c>
      <c r="F10" s="49">
        <v>51569</v>
      </c>
      <c r="G10" s="49">
        <v>71695</v>
      </c>
      <c r="H10" s="49">
        <v>43046</v>
      </c>
      <c r="I10" s="49">
        <v>80218</v>
      </c>
    </row>
    <row r="11" spans="1:10" x14ac:dyDescent="0.35">
      <c r="B11" s="186" t="s">
        <v>87</v>
      </c>
      <c r="C11" s="49">
        <v>264552</v>
      </c>
      <c r="D11" s="187">
        <v>171710</v>
      </c>
      <c r="E11" s="187">
        <v>92842</v>
      </c>
      <c r="F11" s="49">
        <v>138639</v>
      </c>
      <c r="G11" s="49">
        <v>125912</v>
      </c>
      <c r="H11" s="49">
        <v>64815</v>
      </c>
      <c r="I11" s="49">
        <v>199737</v>
      </c>
    </row>
    <row r="12" spans="1:10" ht="7.5" customHeight="1" x14ac:dyDescent="0.35">
      <c r="B12" s="31"/>
      <c r="C12" s="31"/>
      <c r="D12" s="31"/>
      <c r="E12" s="31"/>
      <c r="F12" s="31"/>
      <c r="G12" s="31"/>
      <c r="H12" s="31"/>
      <c r="I12" s="31"/>
    </row>
    <row r="13" spans="1:10" ht="30" customHeight="1" x14ac:dyDescent="0.35">
      <c r="B13" s="188" t="s">
        <v>579</v>
      </c>
      <c r="C13" s="188"/>
      <c r="D13" s="188"/>
      <c r="E13" s="188"/>
      <c r="F13" s="188"/>
      <c r="G13" s="188"/>
      <c r="H13" s="188"/>
      <c r="I13" s="188"/>
    </row>
    <row r="14" spans="1:10" ht="15" customHeight="1" x14ac:dyDescent="0.35">
      <c r="B14" s="281" t="s">
        <v>88</v>
      </c>
      <c r="C14" s="278" t="s">
        <v>9</v>
      </c>
      <c r="D14" s="276" t="s">
        <v>75</v>
      </c>
      <c r="E14" s="276"/>
      <c r="F14" s="276" t="s">
        <v>76</v>
      </c>
      <c r="G14" s="276"/>
      <c r="H14" s="259" t="s">
        <v>509</v>
      </c>
      <c r="I14" s="259" t="s">
        <v>516</v>
      </c>
    </row>
    <row r="15" spans="1:10" x14ac:dyDescent="0.35">
      <c r="B15" s="282"/>
      <c r="C15" s="279"/>
      <c r="D15" s="276" t="s">
        <v>46</v>
      </c>
      <c r="E15" s="276" t="s">
        <v>47</v>
      </c>
      <c r="F15" s="277" t="s">
        <v>49</v>
      </c>
      <c r="G15" s="277" t="s">
        <v>48</v>
      </c>
      <c r="H15" s="259"/>
      <c r="I15" s="259"/>
    </row>
    <row r="16" spans="1:10" x14ac:dyDescent="0.35">
      <c r="B16" s="283"/>
      <c r="C16" s="280"/>
      <c r="D16" s="276"/>
      <c r="E16" s="276"/>
      <c r="F16" s="277"/>
      <c r="G16" s="277"/>
      <c r="H16" s="259"/>
      <c r="I16" s="259"/>
    </row>
    <row r="17" spans="2:9" ht="15" customHeight="1" x14ac:dyDescent="0.35">
      <c r="B17" s="185"/>
      <c r="C17" s="189">
        <v>1197804</v>
      </c>
      <c r="D17" s="189">
        <v>640750</v>
      </c>
      <c r="E17" s="189">
        <v>557054</v>
      </c>
      <c r="F17" s="189">
        <v>557667</v>
      </c>
      <c r="G17" s="189">
        <v>640137</v>
      </c>
      <c r="H17" s="189">
        <v>361836</v>
      </c>
      <c r="I17" s="189">
        <v>835967</v>
      </c>
    </row>
    <row r="18" spans="2:9" x14ac:dyDescent="0.35">
      <c r="B18" s="190" t="s">
        <v>318</v>
      </c>
      <c r="C18" s="191">
        <v>218507</v>
      </c>
      <c r="D18" s="191">
        <v>206732</v>
      </c>
      <c r="E18" s="191">
        <v>11775</v>
      </c>
      <c r="F18" s="191">
        <v>85988</v>
      </c>
      <c r="G18" s="191">
        <v>132519</v>
      </c>
      <c r="H18" s="191">
        <v>69941</v>
      </c>
      <c r="I18" s="191">
        <v>148566</v>
      </c>
    </row>
    <row r="19" spans="2:9" x14ac:dyDescent="0.35">
      <c r="B19" s="190" t="s">
        <v>89</v>
      </c>
      <c r="C19" s="191">
        <v>79887</v>
      </c>
      <c r="D19" s="191">
        <v>78060</v>
      </c>
      <c r="E19" s="191">
        <v>1827</v>
      </c>
      <c r="F19" s="191">
        <v>28098</v>
      </c>
      <c r="G19" s="191">
        <v>51790</v>
      </c>
      <c r="H19" s="191">
        <v>28479</v>
      </c>
      <c r="I19" s="191">
        <v>51409</v>
      </c>
    </row>
    <row r="20" spans="2:9" x14ac:dyDescent="0.35">
      <c r="B20" s="190" t="s">
        <v>319</v>
      </c>
      <c r="C20" s="191">
        <v>30434</v>
      </c>
      <c r="D20" s="191">
        <v>28488</v>
      </c>
      <c r="E20" s="191">
        <v>1947</v>
      </c>
      <c r="F20" s="191">
        <v>17695</v>
      </c>
      <c r="G20" s="191">
        <v>12740</v>
      </c>
      <c r="H20" s="191">
        <v>5511</v>
      </c>
      <c r="I20" s="191">
        <v>24923</v>
      </c>
    </row>
    <row r="21" spans="2:9" x14ac:dyDescent="0.35">
      <c r="B21" s="190" t="s">
        <v>90</v>
      </c>
      <c r="C21" s="191">
        <v>61306</v>
      </c>
      <c r="D21" s="191">
        <v>17409</v>
      </c>
      <c r="E21" s="191">
        <v>43897</v>
      </c>
      <c r="F21" s="191">
        <v>46012</v>
      </c>
      <c r="G21" s="191">
        <v>15294</v>
      </c>
      <c r="H21" s="191">
        <v>7119</v>
      </c>
      <c r="I21" s="191">
        <v>54187</v>
      </c>
    </row>
    <row r="22" spans="2:9" x14ac:dyDescent="0.35">
      <c r="B22" s="190" t="s">
        <v>91</v>
      </c>
      <c r="C22" s="191">
        <v>28498</v>
      </c>
      <c r="D22" s="191">
        <v>23222</v>
      </c>
      <c r="E22" s="191">
        <v>5276</v>
      </c>
      <c r="F22" s="191">
        <v>16819</v>
      </c>
      <c r="G22" s="191">
        <v>11679</v>
      </c>
      <c r="H22" s="191">
        <v>3816</v>
      </c>
      <c r="I22" s="191">
        <v>24681</v>
      </c>
    </row>
    <row r="23" spans="2:9" x14ac:dyDescent="0.35">
      <c r="B23" s="190" t="s">
        <v>92</v>
      </c>
      <c r="C23" s="191">
        <v>38819</v>
      </c>
      <c r="D23" s="191">
        <v>38122</v>
      </c>
      <c r="E23" s="191">
        <v>697</v>
      </c>
      <c r="F23" s="191">
        <v>14922</v>
      </c>
      <c r="G23" s="191">
        <v>23897</v>
      </c>
      <c r="H23" s="191">
        <v>11743</v>
      </c>
      <c r="I23" s="191">
        <v>27077</v>
      </c>
    </row>
    <row r="24" spans="2:9" x14ac:dyDescent="0.35">
      <c r="B24" s="190" t="s">
        <v>93</v>
      </c>
      <c r="C24" s="191">
        <v>7400</v>
      </c>
      <c r="D24" s="191">
        <v>5792</v>
      </c>
      <c r="E24" s="191">
        <v>1608</v>
      </c>
      <c r="F24" s="191">
        <v>4844</v>
      </c>
      <c r="G24" s="191">
        <v>2556</v>
      </c>
      <c r="H24" s="191">
        <v>970</v>
      </c>
      <c r="I24" s="191">
        <v>6431</v>
      </c>
    </row>
    <row r="25" spans="2:9" x14ac:dyDescent="0.35">
      <c r="B25" s="190" t="s">
        <v>94</v>
      </c>
      <c r="C25" s="191">
        <v>2864</v>
      </c>
      <c r="D25" s="191">
        <v>1280</v>
      </c>
      <c r="E25" s="191">
        <v>1584</v>
      </c>
      <c r="F25" s="191">
        <v>2048</v>
      </c>
      <c r="G25" s="191">
        <v>816</v>
      </c>
      <c r="H25" s="191">
        <v>547</v>
      </c>
      <c r="I25" s="191">
        <v>2317</v>
      </c>
    </row>
    <row r="26" spans="2:9" x14ac:dyDescent="0.35">
      <c r="B26" s="190" t="s">
        <v>320</v>
      </c>
      <c r="C26" s="191">
        <v>1877</v>
      </c>
      <c r="D26" s="191">
        <v>1695</v>
      </c>
      <c r="E26" s="191">
        <v>182</v>
      </c>
      <c r="F26" s="191">
        <v>124</v>
      </c>
      <c r="G26" s="191">
        <v>1753</v>
      </c>
      <c r="H26" s="191">
        <v>1436</v>
      </c>
      <c r="I26" s="191">
        <v>441</v>
      </c>
    </row>
    <row r="27" spans="2:9" x14ac:dyDescent="0.35">
      <c r="B27" s="190" t="s">
        <v>95</v>
      </c>
      <c r="C27" s="191">
        <v>2963</v>
      </c>
      <c r="D27" s="191">
        <v>2833</v>
      </c>
      <c r="E27" s="191">
        <v>130</v>
      </c>
      <c r="F27" s="191">
        <v>1434</v>
      </c>
      <c r="G27" s="191">
        <v>1529</v>
      </c>
      <c r="H27" s="191">
        <v>723</v>
      </c>
      <c r="I27" s="191">
        <v>2241</v>
      </c>
    </row>
    <row r="28" spans="2:9" x14ac:dyDescent="0.35">
      <c r="B28" s="190" t="s">
        <v>96</v>
      </c>
      <c r="C28" s="191">
        <v>60384</v>
      </c>
      <c r="D28" s="191">
        <v>57954</v>
      </c>
      <c r="E28" s="191">
        <v>2430</v>
      </c>
      <c r="F28" s="191">
        <v>39421</v>
      </c>
      <c r="G28" s="191">
        <v>20963</v>
      </c>
      <c r="H28" s="191">
        <v>10851</v>
      </c>
      <c r="I28" s="191">
        <v>49533</v>
      </c>
    </row>
    <row r="29" spans="2:9" x14ac:dyDescent="0.35">
      <c r="B29" s="190" t="s">
        <v>97</v>
      </c>
      <c r="C29" s="191">
        <v>5492</v>
      </c>
      <c r="D29" s="191">
        <v>4325</v>
      </c>
      <c r="E29" s="191">
        <v>1167</v>
      </c>
      <c r="F29" s="191">
        <v>5461</v>
      </c>
      <c r="G29" s="191">
        <v>31</v>
      </c>
      <c r="H29" s="191">
        <v>140</v>
      </c>
      <c r="I29" s="191">
        <v>5352</v>
      </c>
    </row>
    <row r="30" spans="2:9" x14ac:dyDescent="0.35">
      <c r="B30" s="190" t="s">
        <v>471</v>
      </c>
      <c r="C30" s="191">
        <v>2369</v>
      </c>
      <c r="D30" s="191">
        <v>1305</v>
      </c>
      <c r="E30" s="191">
        <v>1064</v>
      </c>
      <c r="F30" s="191">
        <v>617</v>
      </c>
      <c r="G30" s="191">
        <v>1751</v>
      </c>
      <c r="H30" s="191">
        <v>607</v>
      </c>
      <c r="I30" s="191">
        <v>1761</v>
      </c>
    </row>
    <row r="31" spans="2:9" x14ac:dyDescent="0.35">
      <c r="B31" s="190" t="s">
        <v>98</v>
      </c>
      <c r="C31" s="191">
        <v>5613</v>
      </c>
      <c r="D31" s="191">
        <v>5429</v>
      </c>
      <c r="E31" s="191">
        <v>185</v>
      </c>
      <c r="F31" s="191">
        <v>4270</v>
      </c>
      <c r="G31" s="191">
        <v>1343</v>
      </c>
      <c r="H31" s="191">
        <v>532</v>
      </c>
      <c r="I31" s="191">
        <v>5081</v>
      </c>
    </row>
    <row r="32" spans="2:9" x14ac:dyDescent="0.35">
      <c r="B32" s="190" t="s">
        <v>321</v>
      </c>
      <c r="C32" s="191">
        <v>386</v>
      </c>
      <c r="D32" s="191">
        <v>386</v>
      </c>
      <c r="E32" s="191">
        <v>0</v>
      </c>
      <c r="F32" s="191">
        <v>386</v>
      </c>
      <c r="G32" s="191">
        <v>0</v>
      </c>
      <c r="H32" s="191">
        <v>0</v>
      </c>
      <c r="I32" s="191">
        <v>386</v>
      </c>
    </row>
    <row r="33" spans="2:9" x14ac:dyDescent="0.35">
      <c r="B33" s="190" t="s">
        <v>322</v>
      </c>
      <c r="C33" s="191">
        <v>3874</v>
      </c>
      <c r="D33" s="191">
        <v>3555</v>
      </c>
      <c r="E33" s="191">
        <v>319</v>
      </c>
      <c r="F33" s="191">
        <v>2724</v>
      </c>
      <c r="G33" s="191">
        <v>1150</v>
      </c>
      <c r="H33" s="191">
        <v>22</v>
      </c>
      <c r="I33" s="191">
        <v>3852</v>
      </c>
    </row>
    <row r="34" spans="2:9" x14ac:dyDescent="0.35">
      <c r="B34" s="190" t="s">
        <v>323</v>
      </c>
      <c r="C34" s="191">
        <v>2487</v>
      </c>
      <c r="D34" s="191">
        <v>1827</v>
      </c>
      <c r="E34" s="191">
        <v>660</v>
      </c>
      <c r="F34" s="191">
        <v>1598</v>
      </c>
      <c r="G34" s="191">
        <v>889</v>
      </c>
      <c r="H34" s="191">
        <v>889</v>
      </c>
      <c r="I34" s="191">
        <v>1598</v>
      </c>
    </row>
    <row r="35" spans="2:9" x14ac:dyDescent="0.35">
      <c r="B35" s="190" t="s">
        <v>324</v>
      </c>
      <c r="C35" s="191">
        <v>2953</v>
      </c>
      <c r="D35" s="191">
        <v>2389</v>
      </c>
      <c r="E35" s="191">
        <v>564</v>
      </c>
      <c r="F35" s="191">
        <v>2168</v>
      </c>
      <c r="G35" s="191">
        <v>785</v>
      </c>
      <c r="H35" s="191">
        <v>15</v>
      </c>
      <c r="I35" s="191">
        <v>2938</v>
      </c>
    </row>
    <row r="36" spans="2:9" x14ac:dyDescent="0.35">
      <c r="B36" s="190" t="s">
        <v>99</v>
      </c>
      <c r="C36" s="191">
        <v>400728</v>
      </c>
      <c r="D36" s="191">
        <v>31387</v>
      </c>
      <c r="E36" s="191">
        <v>369341</v>
      </c>
      <c r="F36" s="191">
        <v>143362</v>
      </c>
      <c r="G36" s="191">
        <v>257366</v>
      </c>
      <c r="H36" s="191">
        <v>165674</v>
      </c>
      <c r="I36" s="191">
        <v>235053</v>
      </c>
    </row>
    <row r="37" spans="2:9" x14ac:dyDescent="0.35">
      <c r="B37" s="190" t="s">
        <v>325</v>
      </c>
      <c r="C37" s="191">
        <v>5020</v>
      </c>
      <c r="D37" s="191">
        <v>3789</v>
      </c>
      <c r="E37" s="191">
        <v>1231</v>
      </c>
      <c r="F37" s="191">
        <v>4378</v>
      </c>
      <c r="G37" s="191">
        <v>642</v>
      </c>
      <c r="H37" s="191">
        <v>0</v>
      </c>
      <c r="I37" s="191">
        <v>5020</v>
      </c>
    </row>
    <row r="38" spans="2:9" x14ac:dyDescent="0.35">
      <c r="B38" s="190" t="s">
        <v>504</v>
      </c>
      <c r="C38" s="191">
        <v>2494</v>
      </c>
      <c r="D38" s="191">
        <v>2022</v>
      </c>
      <c r="E38" s="191">
        <v>471</v>
      </c>
      <c r="F38" s="191">
        <v>2494</v>
      </c>
      <c r="G38" s="191">
        <v>0</v>
      </c>
      <c r="H38" s="191">
        <v>0</v>
      </c>
      <c r="I38" s="191">
        <v>2494</v>
      </c>
    </row>
    <row r="39" spans="2:9" x14ac:dyDescent="0.35">
      <c r="B39" s="190" t="s">
        <v>326</v>
      </c>
      <c r="C39" s="191">
        <v>2212</v>
      </c>
      <c r="D39" s="191">
        <v>1039</v>
      </c>
      <c r="E39" s="191">
        <v>1174</v>
      </c>
      <c r="F39" s="191">
        <v>72</v>
      </c>
      <c r="G39" s="191">
        <v>2141</v>
      </c>
      <c r="H39" s="191">
        <v>1317</v>
      </c>
      <c r="I39" s="191">
        <v>896</v>
      </c>
    </row>
    <row r="40" spans="2:9" x14ac:dyDescent="0.35">
      <c r="B40" s="190" t="s">
        <v>472</v>
      </c>
      <c r="C40" s="191">
        <v>59</v>
      </c>
      <c r="D40" s="191">
        <v>0</v>
      </c>
      <c r="E40" s="191">
        <v>59</v>
      </c>
      <c r="F40" s="191">
        <v>59</v>
      </c>
      <c r="G40" s="191">
        <v>0</v>
      </c>
      <c r="H40" s="191">
        <v>0</v>
      </c>
      <c r="I40" s="191">
        <v>59</v>
      </c>
    </row>
    <row r="41" spans="2:9" x14ac:dyDescent="0.35">
      <c r="B41" s="190" t="s">
        <v>327</v>
      </c>
      <c r="C41" s="191">
        <v>2527</v>
      </c>
      <c r="D41" s="191">
        <v>230</v>
      </c>
      <c r="E41" s="191">
        <v>2297</v>
      </c>
      <c r="F41" s="191">
        <v>424</v>
      </c>
      <c r="G41" s="191">
        <v>2104</v>
      </c>
      <c r="H41" s="191">
        <v>808</v>
      </c>
      <c r="I41" s="191">
        <v>1719</v>
      </c>
    </row>
    <row r="42" spans="2:9" x14ac:dyDescent="0.35">
      <c r="B42" s="190" t="s">
        <v>460</v>
      </c>
      <c r="C42" s="191">
        <v>498</v>
      </c>
      <c r="D42" s="191">
        <v>498</v>
      </c>
      <c r="E42" s="191">
        <v>0</v>
      </c>
      <c r="F42" s="191">
        <v>498</v>
      </c>
      <c r="G42" s="191">
        <v>0</v>
      </c>
      <c r="H42" s="191">
        <v>0</v>
      </c>
      <c r="I42" s="191">
        <v>498</v>
      </c>
    </row>
    <row r="43" spans="2:9" x14ac:dyDescent="0.35">
      <c r="B43" s="190" t="s">
        <v>100</v>
      </c>
      <c r="C43" s="191">
        <v>2607</v>
      </c>
      <c r="D43" s="191">
        <v>1105</v>
      </c>
      <c r="E43" s="191">
        <v>1502</v>
      </c>
      <c r="F43" s="191">
        <v>873</v>
      </c>
      <c r="G43" s="191">
        <v>1735</v>
      </c>
      <c r="H43" s="191">
        <v>928</v>
      </c>
      <c r="I43" s="191">
        <v>1680</v>
      </c>
    </row>
    <row r="44" spans="2:9" x14ac:dyDescent="0.35">
      <c r="B44" s="190" t="s">
        <v>101</v>
      </c>
      <c r="C44" s="191">
        <v>4815</v>
      </c>
      <c r="D44" s="191">
        <v>2122</v>
      </c>
      <c r="E44" s="191">
        <v>2693</v>
      </c>
      <c r="F44" s="191">
        <v>3334</v>
      </c>
      <c r="G44" s="191">
        <v>1481</v>
      </c>
      <c r="H44" s="191">
        <v>407</v>
      </c>
      <c r="I44" s="191">
        <v>4409</v>
      </c>
    </row>
    <row r="45" spans="2:9" x14ac:dyDescent="0.35">
      <c r="B45" s="4" t="s">
        <v>473</v>
      </c>
      <c r="C45" s="191">
        <v>1906</v>
      </c>
      <c r="D45" s="191">
        <v>152</v>
      </c>
      <c r="E45" s="191">
        <v>1754</v>
      </c>
      <c r="F45" s="191">
        <v>1090</v>
      </c>
      <c r="G45" s="191">
        <v>816</v>
      </c>
      <c r="H45" s="191">
        <v>833</v>
      </c>
      <c r="I45" s="191">
        <v>1073</v>
      </c>
    </row>
    <row r="46" spans="2:9" x14ac:dyDescent="0.35">
      <c r="B46" s="4" t="s">
        <v>474</v>
      </c>
      <c r="C46" s="191">
        <v>1521</v>
      </c>
      <c r="D46" s="191">
        <v>934</v>
      </c>
      <c r="E46" s="191">
        <v>588</v>
      </c>
      <c r="F46" s="191">
        <v>223</v>
      </c>
      <c r="G46" s="191">
        <v>1299</v>
      </c>
      <c r="H46" s="191">
        <v>1132</v>
      </c>
      <c r="I46" s="191">
        <v>390</v>
      </c>
    </row>
    <row r="47" spans="2:9" x14ac:dyDescent="0.35">
      <c r="B47" s="190" t="s">
        <v>328</v>
      </c>
      <c r="C47" s="191">
        <v>4553</v>
      </c>
      <c r="D47" s="191">
        <v>3676</v>
      </c>
      <c r="E47" s="191">
        <v>877</v>
      </c>
      <c r="F47" s="191">
        <v>1207</v>
      </c>
      <c r="G47" s="191">
        <v>3346</v>
      </c>
      <c r="H47" s="191">
        <v>1047</v>
      </c>
      <c r="I47" s="191">
        <v>3506</v>
      </c>
    </row>
    <row r="48" spans="2:9" x14ac:dyDescent="0.35">
      <c r="B48" s="190" t="s">
        <v>102</v>
      </c>
      <c r="C48" s="191">
        <v>70026</v>
      </c>
      <c r="D48" s="191">
        <v>18230</v>
      </c>
      <c r="E48" s="191">
        <v>51797</v>
      </c>
      <c r="F48" s="191">
        <v>41512</v>
      </c>
      <c r="G48" s="191">
        <v>28514</v>
      </c>
      <c r="H48" s="191">
        <v>16440</v>
      </c>
      <c r="I48" s="191">
        <v>53587</v>
      </c>
    </row>
    <row r="49" spans="2:9" x14ac:dyDescent="0.35">
      <c r="B49" s="190" t="s">
        <v>103</v>
      </c>
      <c r="C49" s="191">
        <v>4710</v>
      </c>
      <c r="D49" s="191">
        <v>733</v>
      </c>
      <c r="E49" s="191">
        <v>3977</v>
      </c>
      <c r="F49" s="191">
        <v>2153</v>
      </c>
      <c r="G49" s="191">
        <v>2556</v>
      </c>
      <c r="H49" s="191">
        <v>760</v>
      </c>
      <c r="I49" s="191">
        <v>3950</v>
      </c>
    </row>
    <row r="50" spans="2:9" x14ac:dyDescent="0.35">
      <c r="B50" s="190" t="s">
        <v>329</v>
      </c>
      <c r="C50" s="191">
        <v>4975</v>
      </c>
      <c r="D50" s="191">
        <v>2688</v>
      </c>
      <c r="E50" s="191">
        <v>2287</v>
      </c>
      <c r="F50" s="191">
        <v>3989</v>
      </c>
      <c r="G50" s="191">
        <v>986</v>
      </c>
      <c r="H50" s="191">
        <v>0</v>
      </c>
      <c r="I50" s="191">
        <v>4975</v>
      </c>
    </row>
    <row r="51" spans="2:9" ht="29" x14ac:dyDescent="0.35">
      <c r="B51" s="190" t="s">
        <v>403</v>
      </c>
      <c r="C51" s="191">
        <v>1003</v>
      </c>
      <c r="D51" s="191">
        <v>479</v>
      </c>
      <c r="E51" s="191">
        <v>524</v>
      </c>
      <c r="F51" s="191">
        <v>266</v>
      </c>
      <c r="G51" s="191">
        <v>737</v>
      </c>
      <c r="H51" s="191">
        <v>0</v>
      </c>
      <c r="I51" s="191">
        <v>1003</v>
      </c>
    </row>
    <row r="52" spans="2:9" x14ac:dyDescent="0.35">
      <c r="B52" s="1" t="s">
        <v>551</v>
      </c>
      <c r="C52" s="191">
        <v>133</v>
      </c>
      <c r="D52" s="191">
        <v>0</v>
      </c>
      <c r="E52" s="191">
        <v>133</v>
      </c>
      <c r="F52" s="191">
        <v>0</v>
      </c>
      <c r="G52" s="191">
        <v>133</v>
      </c>
      <c r="H52" s="191">
        <v>133</v>
      </c>
      <c r="I52" s="191">
        <v>0</v>
      </c>
    </row>
    <row r="53" spans="2:9" x14ac:dyDescent="0.35">
      <c r="B53" s="190" t="s">
        <v>330</v>
      </c>
      <c r="C53" s="191">
        <v>4040</v>
      </c>
      <c r="D53" s="191">
        <v>2326</v>
      </c>
      <c r="E53" s="191">
        <v>1714</v>
      </c>
      <c r="F53" s="191">
        <v>1405</v>
      </c>
      <c r="G53" s="191">
        <v>2636</v>
      </c>
      <c r="H53" s="191">
        <v>1563</v>
      </c>
      <c r="I53" s="191">
        <v>2478</v>
      </c>
    </row>
    <row r="54" spans="2:9" x14ac:dyDescent="0.35">
      <c r="B54" s="190" t="s">
        <v>331</v>
      </c>
      <c r="C54" s="191">
        <v>2057</v>
      </c>
      <c r="D54" s="191">
        <v>469</v>
      </c>
      <c r="E54" s="191">
        <v>1588</v>
      </c>
      <c r="F54" s="191">
        <v>1792</v>
      </c>
      <c r="G54" s="191">
        <v>266</v>
      </c>
      <c r="H54" s="191">
        <v>266</v>
      </c>
      <c r="I54" s="191">
        <v>1792</v>
      </c>
    </row>
    <row r="55" spans="2:9" x14ac:dyDescent="0.35">
      <c r="B55" s="190" t="s">
        <v>332</v>
      </c>
      <c r="C55" s="191">
        <v>2517</v>
      </c>
      <c r="D55" s="191">
        <v>852</v>
      </c>
      <c r="E55" s="191">
        <v>1665</v>
      </c>
      <c r="F55" s="191">
        <v>1362</v>
      </c>
      <c r="G55" s="191">
        <v>1155</v>
      </c>
      <c r="H55" s="191">
        <v>678</v>
      </c>
      <c r="I55" s="191">
        <v>1839</v>
      </c>
    </row>
    <row r="56" spans="2:9" x14ac:dyDescent="0.35">
      <c r="B56" s="190" t="s">
        <v>333</v>
      </c>
      <c r="C56" s="191">
        <v>1653</v>
      </c>
      <c r="D56" s="191">
        <v>1220</v>
      </c>
      <c r="E56" s="191">
        <v>433</v>
      </c>
      <c r="F56" s="191">
        <v>1372</v>
      </c>
      <c r="G56" s="191">
        <v>281</v>
      </c>
      <c r="H56" s="191">
        <v>0</v>
      </c>
      <c r="I56" s="191">
        <v>1653</v>
      </c>
    </row>
    <row r="57" spans="2:9" x14ac:dyDescent="0.35">
      <c r="B57" s="190" t="s">
        <v>334</v>
      </c>
      <c r="C57" s="191">
        <v>1260</v>
      </c>
      <c r="D57" s="191">
        <v>1260</v>
      </c>
      <c r="E57" s="191">
        <v>0</v>
      </c>
      <c r="F57" s="191">
        <v>209</v>
      </c>
      <c r="G57" s="191">
        <v>1051</v>
      </c>
      <c r="H57" s="191">
        <v>0</v>
      </c>
      <c r="I57" s="191">
        <v>1260</v>
      </c>
    </row>
    <row r="58" spans="2:9" x14ac:dyDescent="0.35">
      <c r="B58" s="190" t="s">
        <v>104</v>
      </c>
      <c r="C58" s="191">
        <v>22345</v>
      </c>
      <c r="D58" s="191">
        <v>1335</v>
      </c>
      <c r="E58" s="191">
        <v>21010</v>
      </c>
      <c r="F58" s="191">
        <v>7779</v>
      </c>
      <c r="G58" s="191">
        <v>14566</v>
      </c>
      <c r="H58" s="191">
        <v>13070</v>
      </c>
      <c r="I58" s="191">
        <v>9275</v>
      </c>
    </row>
    <row r="59" spans="2:9" x14ac:dyDescent="0.35">
      <c r="B59" s="190" t="s">
        <v>335</v>
      </c>
      <c r="C59" s="191">
        <v>2427</v>
      </c>
      <c r="D59" s="191">
        <v>1628</v>
      </c>
      <c r="E59" s="191">
        <v>799</v>
      </c>
      <c r="F59" s="191">
        <v>1947</v>
      </c>
      <c r="G59" s="191">
        <v>480</v>
      </c>
      <c r="H59" s="191">
        <v>793</v>
      </c>
      <c r="I59" s="191">
        <v>1634</v>
      </c>
    </row>
    <row r="60" spans="2:9" ht="29" x14ac:dyDescent="0.35">
      <c r="B60" s="190" t="s">
        <v>105</v>
      </c>
      <c r="C60" s="191">
        <v>17671</v>
      </c>
      <c r="D60" s="191">
        <v>17671</v>
      </c>
      <c r="E60" s="191">
        <v>0</v>
      </c>
      <c r="F60" s="191">
        <v>9866</v>
      </c>
      <c r="G60" s="191">
        <v>7805</v>
      </c>
      <c r="H60" s="191">
        <v>1014</v>
      </c>
      <c r="I60" s="191">
        <v>16657</v>
      </c>
    </row>
    <row r="61" spans="2:9" x14ac:dyDescent="0.35">
      <c r="B61" s="190" t="s">
        <v>106</v>
      </c>
      <c r="C61" s="191">
        <v>2384</v>
      </c>
      <c r="D61" s="191">
        <v>2243</v>
      </c>
      <c r="E61" s="191">
        <v>141</v>
      </c>
      <c r="F61" s="191">
        <v>2384</v>
      </c>
      <c r="G61" s="191">
        <v>0</v>
      </c>
      <c r="H61" s="191">
        <v>160</v>
      </c>
      <c r="I61" s="191">
        <v>2224</v>
      </c>
    </row>
    <row r="62" spans="2:9" x14ac:dyDescent="0.35">
      <c r="B62" s="190" t="s">
        <v>528</v>
      </c>
      <c r="C62" s="191">
        <v>921</v>
      </c>
      <c r="D62" s="191">
        <v>516</v>
      </c>
      <c r="E62" s="191">
        <v>405</v>
      </c>
      <c r="F62" s="191">
        <v>516</v>
      </c>
      <c r="G62" s="191">
        <v>405</v>
      </c>
      <c r="H62" s="191">
        <v>405</v>
      </c>
      <c r="I62" s="191">
        <v>516</v>
      </c>
    </row>
    <row r="63" spans="2:9" x14ac:dyDescent="0.35">
      <c r="B63" s="190" t="s">
        <v>529</v>
      </c>
      <c r="C63" s="191">
        <v>2796</v>
      </c>
      <c r="D63" s="191">
        <v>1044</v>
      </c>
      <c r="E63" s="191">
        <v>1752</v>
      </c>
      <c r="F63" s="191">
        <v>1946</v>
      </c>
      <c r="G63" s="191">
        <v>850</v>
      </c>
      <c r="H63" s="191">
        <v>912</v>
      </c>
      <c r="I63" s="191">
        <v>1883</v>
      </c>
    </row>
    <row r="64" spans="2:9" x14ac:dyDescent="0.35">
      <c r="B64" s="190" t="s">
        <v>530</v>
      </c>
      <c r="C64" s="191">
        <v>53348</v>
      </c>
      <c r="D64" s="191">
        <v>49905</v>
      </c>
      <c r="E64" s="191">
        <v>3443</v>
      </c>
      <c r="F64" s="191">
        <v>35262</v>
      </c>
      <c r="G64" s="191">
        <v>18086</v>
      </c>
      <c r="H64" s="191">
        <v>7419</v>
      </c>
      <c r="I64" s="191">
        <v>45929</v>
      </c>
    </row>
    <row r="65" spans="2:9" x14ac:dyDescent="0.35">
      <c r="B65" s="190" t="s">
        <v>195</v>
      </c>
      <c r="C65" s="191">
        <v>18481</v>
      </c>
      <c r="D65" s="191">
        <v>10393</v>
      </c>
      <c r="E65" s="191">
        <v>8088</v>
      </c>
      <c r="F65" s="191">
        <v>11262</v>
      </c>
      <c r="G65" s="191">
        <v>7219</v>
      </c>
      <c r="H65" s="191">
        <v>2737</v>
      </c>
      <c r="I65" s="191">
        <v>15744</v>
      </c>
    </row>
  </sheetData>
  <mergeCells count="20">
    <mergeCell ref="C14:C16"/>
    <mergeCell ref="B14:B16"/>
    <mergeCell ref="B2:B4"/>
    <mergeCell ref="C2:C4"/>
    <mergeCell ref="H2:H4"/>
    <mergeCell ref="I2:I4"/>
    <mergeCell ref="H14:H16"/>
    <mergeCell ref="I14:I16"/>
    <mergeCell ref="D15:D16"/>
    <mergeCell ref="E15:E16"/>
    <mergeCell ref="F15:F16"/>
    <mergeCell ref="G15:G16"/>
    <mergeCell ref="D2:E2"/>
    <mergeCell ref="F2:G2"/>
    <mergeCell ref="D14:E14"/>
    <mergeCell ref="F14:G14"/>
    <mergeCell ref="D3:D4"/>
    <mergeCell ref="E3:E4"/>
    <mergeCell ref="F3:F4"/>
    <mergeCell ref="G3:G4"/>
  </mergeCells>
  <pageMargins left="0.75" right="0.75" top="1" bottom="1" header="0.5" footer="0.5"/>
  <pageSetup paperSize="9" scale="57" orientation="landscape" r:id="rId1"/>
  <headerFooter>
    <oddFooter>&amp;C&amp;F&amp;RPage &amp;P</oddFooter>
  </headerFooter>
  <rowBreaks count="1" manualBreakCount="1">
    <brk id="12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view="pageBreakPreview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4" style="1" customWidth="1"/>
    <col min="2" max="2" width="38.1796875" style="1" customWidth="1"/>
    <col min="3" max="7" width="11.453125" style="1"/>
    <col min="8" max="9" width="15.453125" style="1" customWidth="1"/>
    <col min="10" max="16384" width="11.453125" style="1"/>
  </cols>
  <sheetData>
    <row r="1" spans="1:10" s="238" customFormat="1" ht="33" customHeight="1" x14ac:dyDescent="0.35">
      <c r="B1" s="289" t="s">
        <v>580</v>
      </c>
      <c r="C1" s="289"/>
      <c r="D1" s="289"/>
      <c r="E1" s="289"/>
      <c r="F1" s="289"/>
      <c r="G1" s="289"/>
      <c r="H1" s="289"/>
      <c r="I1" s="289"/>
    </row>
    <row r="2" spans="1:10" ht="18.75" customHeight="1" x14ac:dyDescent="0.35">
      <c r="A2" s="2"/>
      <c r="B2" s="293" t="s">
        <v>107</v>
      </c>
      <c r="C2" s="291" t="s">
        <v>9</v>
      </c>
      <c r="D2" s="290" t="s">
        <v>75</v>
      </c>
      <c r="E2" s="290"/>
      <c r="F2" s="290" t="s">
        <v>76</v>
      </c>
      <c r="G2" s="290"/>
      <c r="H2" s="259" t="s">
        <v>509</v>
      </c>
      <c r="I2" s="259" t="s">
        <v>516</v>
      </c>
      <c r="J2" s="2"/>
    </row>
    <row r="3" spans="1:10" x14ac:dyDescent="0.35">
      <c r="A3" s="2"/>
      <c r="B3" s="293"/>
      <c r="C3" s="291"/>
      <c r="D3" s="291" t="s">
        <v>46</v>
      </c>
      <c r="E3" s="291" t="s">
        <v>47</v>
      </c>
      <c r="F3" s="292" t="s">
        <v>49</v>
      </c>
      <c r="G3" s="292" t="s">
        <v>48</v>
      </c>
      <c r="H3" s="259"/>
      <c r="I3" s="259"/>
      <c r="J3" s="2"/>
    </row>
    <row r="4" spans="1:10" x14ac:dyDescent="0.35">
      <c r="B4" s="293"/>
      <c r="C4" s="291"/>
      <c r="D4" s="291"/>
      <c r="E4" s="291"/>
      <c r="F4" s="292"/>
      <c r="G4" s="292"/>
      <c r="H4" s="259"/>
      <c r="I4" s="259"/>
    </row>
    <row r="5" spans="1:10" hidden="1" x14ac:dyDescent="0.35">
      <c r="B5" s="181" t="s">
        <v>9</v>
      </c>
      <c r="C5" s="182"/>
      <c r="D5" s="182"/>
      <c r="E5" s="182"/>
      <c r="F5" s="182"/>
      <c r="G5" s="182"/>
      <c r="H5" s="182"/>
      <c r="I5" s="182"/>
    </row>
    <row r="6" spans="1:10" ht="16" hidden="1" customHeight="1" x14ac:dyDescent="0.35">
      <c r="B6" s="183" t="s">
        <v>685</v>
      </c>
      <c r="C6" s="182"/>
      <c r="D6" s="182"/>
      <c r="E6" s="182"/>
      <c r="F6" s="182"/>
      <c r="G6" s="182"/>
      <c r="H6" s="182"/>
      <c r="I6" s="182"/>
    </row>
    <row r="7" spans="1:10" ht="16" hidden="1" customHeight="1" x14ac:dyDescent="0.35">
      <c r="B7" s="183" t="s">
        <v>108</v>
      </c>
      <c r="C7" s="182"/>
      <c r="D7" s="182"/>
      <c r="E7" s="182"/>
      <c r="F7" s="182"/>
      <c r="G7" s="182"/>
      <c r="H7" s="182"/>
      <c r="I7" s="182"/>
    </row>
    <row r="8" spans="1:10" ht="16" hidden="1" customHeight="1" x14ac:dyDescent="0.35">
      <c r="B8" s="183" t="s">
        <v>109</v>
      </c>
      <c r="C8" s="182"/>
      <c r="D8" s="182"/>
      <c r="E8" s="182"/>
      <c r="F8" s="182"/>
      <c r="G8" s="182"/>
      <c r="H8" s="182"/>
      <c r="I8" s="182"/>
    </row>
    <row r="9" spans="1:10" ht="16" hidden="1" customHeight="1" x14ac:dyDescent="0.35">
      <c r="B9" s="183" t="s">
        <v>110</v>
      </c>
      <c r="C9" s="182"/>
      <c r="D9" s="182"/>
      <c r="E9" s="182"/>
      <c r="F9" s="182"/>
      <c r="G9" s="182"/>
      <c r="H9" s="182"/>
      <c r="I9" s="182"/>
    </row>
    <row r="10" spans="1:10" ht="16" hidden="1" customHeight="1" x14ac:dyDescent="0.35">
      <c r="B10" s="183" t="s">
        <v>111</v>
      </c>
      <c r="C10" s="182"/>
      <c r="D10" s="182"/>
      <c r="E10" s="182"/>
      <c r="F10" s="182"/>
      <c r="G10" s="182"/>
      <c r="H10" s="182"/>
      <c r="I10" s="182"/>
    </row>
    <row r="11" spans="1:10" ht="16" hidden="1" customHeight="1" x14ac:dyDescent="0.35">
      <c r="B11" s="184" t="s">
        <v>116</v>
      </c>
      <c r="C11" s="182"/>
      <c r="D11" s="182"/>
      <c r="E11" s="182"/>
      <c r="F11" s="182"/>
      <c r="G11" s="182"/>
      <c r="H11" s="182"/>
      <c r="I11" s="182"/>
    </row>
    <row r="12" spans="1:10" ht="16" hidden="1" customHeight="1" x14ac:dyDescent="0.35">
      <c r="B12" s="286" t="s">
        <v>505</v>
      </c>
      <c r="C12" s="287"/>
      <c r="D12" s="287"/>
      <c r="E12" s="287"/>
      <c r="F12" s="287"/>
      <c r="G12" s="287"/>
      <c r="H12" s="287"/>
      <c r="I12" s="288"/>
    </row>
    <row r="13" spans="1:10" ht="16" hidden="1" customHeight="1" x14ac:dyDescent="0.35">
      <c r="B13" s="184" t="s">
        <v>112</v>
      </c>
      <c r="C13" s="182"/>
      <c r="D13" s="182"/>
      <c r="E13" s="182"/>
      <c r="F13" s="182"/>
      <c r="G13" s="182"/>
      <c r="H13" s="182"/>
      <c r="I13" s="182"/>
    </row>
    <row r="14" spans="1:10" ht="16" hidden="1" customHeight="1" x14ac:dyDescent="0.35">
      <c r="B14" s="184" t="s">
        <v>113</v>
      </c>
      <c r="C14" s="182"/>
      <c r="D14" s="182"/>
      <c r="E14" s="182"/>
      <c r="F14" s="182"/>
      <c r="G14" s="182"/>
      <c r="H14" s="182"/>
      <c r="I14" s="182"/>
    </row>
    <row r="15" spans="1:10" ht="16" hidden="1" customHeight="1" x14ac:dyDescent="0.35">
      <c r="B15" s="184" t="s">
        <v>461</v>
      </c>
      <c r="C15" s="182"/>
      <c r="D15" s="182"/>
      <c r="E15" s="182"/>
      <c r="F15" s="182"/>
      <c r="G15" s="182"/>
      <c r="H15" s="182"/>
      <c r="I15" s="182"/>
    </row>
    <row r="16" spans="1:10" ht="16" hidden="1" customHeight="1" x14ac:dyDescent="0.35">
      <c r="B16" s="184" t="s">
        <v>114</v>
      </c>
      <c r="C16" s="182"/>
      <c r="D16" s="182"/>
      <c r="E16" s="182"/>
      <c r="F16" s="182"/>
      <c r="G16" s="182"/>
      <c r="H16" s="182"/>
      <c r="I16" s="182"/>
    </row>
    <row r="17" spans="1:9" ht="16" hidden="1" customHeight="1" x14ac:dyDescent="0.35">
      <c r="B17" s="184" t="s">
        <v>115</v>
      </c>
      <c r="C17" s="182"/>
      <c r="D17" s="182"/>
      <c r="E17" s="182"/>
      <c r="F17" s="182"/>
      <c r="G17" s="182"/>
      <c r="H17" s="182"/>
      <c r="I17" s="182"/>
    </row>
    <row r="18" spans="1:9" ht="16" hidden="1" customHeight="1" x14ac:dyDescent="0.35">
      <c r="B18" s="184" t="s">
        <v>336</v>
      </c>
      <c r="C18" s="182"/>
      <c r="D18" s="182"/>
      <c r="E18" s="182"/>
      <c r="F18" s="182"/>
      <c r="G18" s="182"/>
      <c r="H18" s="182"/>
      <c r="I18" s="182"/>
    </row>
    <row r="19" spans="1:9" ht="16" hidden="1" customHeight="1" x14ac:dyDescent="0.35">
      <c r="B19" s="184" t="s">
        <v>337</v>
      </c>
      <c r="C19" s="182"/>
      <c r="D19" s="182"/>
      <c r="E19" s="182"/>
      <c r="F19" s="182"/>
      <c r="G19" s="182"/>
      <c r="H19" s="182"/>
      <c r="I19" s="182"/>
    </row>
    <row r="20" spans="1:9" ht="16" hidden="1" customHeight="1" x14ac:dyDescent="0.35">
      <c r="B20" s="184" t="s">
        <v>116</v>
      </c>
      <c r="C20" s="182"/>
      <c r="D20" s="182"/>
      <c r="E20" s="182"/>
      <c r="F20" s="182"/>
      <c r="G20" s="182"/>
      <c r="H20" s="182"/>
      <c r="I20" s="182"/>
    </row>
    <row r="21" spans="1:9" ht="32.25" customHeight="1" x14ac:dyDescent="0.35">
      <c r="B21" s="286" t="s">
        <v>117</v>
      </c>
      <c r="C21" s="287"/>
      <c r="D21" s="287"/>
      <c r="E21" s="287"/>
      <c r="F21" s="287"/>
      <c r="G21" s="287"/>
      <c r="H21" s="287"/>
      <c r="I21" s="288"/>
    </row>
    <row r="22" spans="1:9" ht="16" customHeight="1" x14ac:dyDescent="0.35">
      <c r="B22" s="1" t="s">
        <v>552</v>
      </c>
      <c r="C22" s="182">
        <v>246996</v>
      </c>
      <c r="D22" s="182">
        <v>108292</v>
      </c>
      <c r="E22" s="182">
        <v>138704</v>
      </c>
      <c r="F22" s="182">
        <v>111248</v>
      </c>
      <c r="G22" s="182">
        <v>135748</v>
      </c>
      <c r="H22" s="182">
        <v>81347</v>
      </c>
      <c r="I22" s="182">
        <v>165650</v>
      </c>
    </row>
    <row r="23" spans="1:9" ht="16" customHeight="1" x14ac:dyDescent="0.35">
      <c r="B23" s="1" t="s">
        <v>553</v>
      </c>
      <c r="C23" s="182">
        <v>311990</v>
      </c>
      <c r="D23" s="182">
        <v>214132</v>
      </c>
      <c r="E23" s="182">
        <v>97858</v>
      </c>
      <c r="F23" s="182">
        <v>172272</v>
      </c>
      <c r="G23" s="182">
        <v>139718</v>
      </c>
      <c r="H23" s="182">
        <v>83516</v>
      </c>
      <c r="I23" s="182">
        <v>228474</v>
      </c>
    </row>
    <row r="24" spans="1:9" ht="16" customHeight="1" x14ac:dyDescent="0.35">
      <c r="B24" s="1" t="s">
        <v>554</v>
      </c>
      <c r="C24" s="182">
        <v>1571</v>
      </c>
      <c r="D24" s="182">
        <v>1571</v>
      </c>
      <c r="E24" s="182">
        <v>0</v>
      </c>
      <c r="F24" s="182">
        <v>1193</v>
      </c>
      <c r="G24" s="182">
        <v>378</v>
      </c>
      <c r="H24" s="182">
        <v>0</v>
      </c>
      <c r="I24" s="182">
        <v>1571</v>
      </c>
    </row>
    <row r="25" spans="1:9" ht="16" customHeight="1" x14ac:dyDescent="0.35">
      <c r="B25" s="1" t="s">
        <v>555</v>
      </c>
      <c r="C25" s="182">
        <v>13132</v>
      </c>
      <c r="D25" s="182">
        <v>7903</v>
      </c>
      <c r="E25" s="182">
        <v>5229</v>
      </c>
      <c r="F25" s="182">
        <v>7008</v>
      </c>
      <c r="G25" s="182">
        <v>6125</v>
      </c>
      <c r="H25" s="182">
        <v>5269</v>
      </c>
      <c r="I25" s="182">
        <v>7863</v>
      </c>
    </row>
    <row r="26" spans="1:9" ht="16" customHeight="1" x14ac:dyDescent="0.35">
      <c r="B26" s="1" t="s">
        <v>556</v>
      </c>
      <c r="C26" s="182">
        <v>15009</v>
      </c>
      <c r="D26" s="182">
        <v>6642</v>
      </c>
      <c r="E26" s="182">
        <v>8368</v>
      </c>
      <c r="F26" s="182">
        <v>7072</v>
      </c>
      <c r="G26" s="182">
        <v>7938</v>
      </c>
      <c r="H26" s="182">
        <v>5321</v>
      </c>
      <c r="I26" s="182">
        <v>9689</v>
      </c>
    </row>
    <row r="27" spans="1:9" ht="16" customHeight="1" x14ac:dyDescent="0.35">
      <c r="B27" s="1" t="s">
        <v>557</v>
      </c>
      <c r="C27" s="182">
        <v>94700</v>
      </c>
      <c r="D27" s="182">
        <v>35861</v>
      </c>
      <c r="E27" s="182">
        <v>58839</v>
      </c>
      <c r="F27" s="182">
        <v>40023</v>
      </c>
      <c r="G27" s="182">
        <v>54677</v>
      </c>
      <c r="H27" s="182">
        <v>31205</v>
      </c>
      <c r="I27" s="182">
        <v>63495</v>
      </c>
    </row>
    <row r="28" spans="1:9" ht="16" customHeight="1" x14ac:dyDescent="0.35">
      <c r="B28" s="184" t="s">
        <v>550</v>
      </c>
      <c r="C28" s="182">
        <v>1319</v>
      </c>
      <c r="D28" s="182">
        <v>678</v>
      </c>
      <c r="E28" s="182">
        <v>641</v>
      </c>
      <c r="F28" s="182">
        <v>532</v>
      </c>
      <c r="G28" s="182">
        <v>788</v>
      </c>
      <c r="H28" s="182">
        <v>579</v>
      </c>
      <c r="I28" s="182">
        <v>740</v>
      </c>
    </row>
    <row r="29" spans="1:9" ht="7.5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</row>
    <row r="30" spans="1:9" x14ac:dyDescent="0.35">
      <c r="C30" s="73"/>
    </row>
  </sheetData>
  <mergeCells count="13">
    <mergeCell ref="B21:I21"/>
    <mergeCell ref="B12:I12"/>
    <mergeCell ref="H2:H4"/>
    <mergeCell ref="I2:I4"/>
    <mergeCell ref="B1:I1"/>
    <mergeCell ref="D2:E2"/>
    <mergeCell ref="F2:G2"/>
    <mergeCell ref="D3:D4"/>
    <mergeCell ref="E3:E4"/>
    <mergeCell ref="F3:F4"/>
    <mergeCell ref="G3:G4"/>
    <mergeCell ref="B2:B4"/>
    <mergeCell ref="C2:C4"/>
  </mergeCells>
  <pageMargins left="0.75" right="0.75" top="1" bottom="1" header="0.5" footer="0.5"/>
  <pageSetup paperSize="9" scale="89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view="pageBreakPreview" topLeftCell="B1" zoomScale="90" zoomScaleNormal="100" zoomScaleSheetLayoutView="90" workbookViewId="0">
      <selection activeCell="A7" sqref="A7"/>
    </sheetView>
  </sheetViews>
  <sheetFormatPr defaultColWidth="11.453125" defaultRowHeight="14.5" x14ac:dyDescent="0.35"/>
  <cols>
    <col min="1" max="1" width="8.1796875" style="1" hidden="1" customWidth="1"/>
    <col min="2" max="2" width="18" style="1" customWidth="1"/>
    <col min="3" max="9" width="13" style="1" customWidth="1"/>
    <col min="10" max="10" width="13.54296875" style="1" customWidth="1"/>
    <col min="11" max="16384" width="11.453125" style="1"/>
  </cols>
  <sheetData>
    <row r="1" spans="1:10" s="238" customFormat="1" x14ac:dyDescent="0.35">
      <c r="B1" s="238" t="s">
        <v>569</v>
      </c>
    </row>
    <row r="2" spans="1:10" ht="24" customHeight="1" x14ac:dyDescent="0.35">
      <c r="A2" s="2"/>
      <c r="B2" s="294">
        <v>15</v>
      </c>
      <c r="C2" s="295" t="s">
        <v>9</v>
      </c>
      <c r="D2" s="296" t="s">
        <v>10</v>
      </c>
      <c r="E2" s="296"/>
      <c r="F2" s="296"/>
      <c r="G2" s="296"/>
      <c r="H2" s="297" t="s">
        <v>11</v>
      </c>
      <c r="I2" s="297" t="s">
        <v>12</v>
      </c>
      <c r="J2" s="297" t="s">
        <v>13</v>
      </c>
    </row>
    <row r="3" spans="1:10" ht="24" customHeight="1" x14ac:dyDescent="0.35">
      <c r="A3" s="2"/>
      <c r="B3" s="294"/>
      <c r="C3" s="295"/>
      <c r="D3" s="297" t="s">
        <v>14</v>
      </c>
      <c r="E3" s="297" t="s">
        <v>15</v>
      </c>
      <c r="F3" s="297" t="s">
        <v>16</v>
      </c>
      <c r="G3" s="297" t="s">
        <v>17</v>
      </c>
      <c r="H3" s="297"/>
      <c r="I3" s="297"/>
      <c r="J3" s="297"/>
    </row>
    <row r="4" spans="1:10" ht="14.15" customHeight="1" x14ac:dyDescent="0.35">
      <c r="B4" s="294"/>
      <c r="C4" s="295"/>
      <c r="D4" s="297"/>
      <c r="E4" s="297"/>
      <c r="F4" s="297"/>
      <c r="G4" s="297"/>
      <c r="H4" s="297"/>
      <c r="I4" s="297"/>
      <c r="J4" s="297"/>
    </row>
    <row r="5" spans="1:10" s="8" customFormat="1" ht="29" x14ac:dyDescent="0.35">
      <c r="B5" s="123" t="s">
        <v>510</v>
      </c>
      <c r="C5" s="160">
        <v>8071962</v>
      </c>
      <c r="D5" s="161">
        <f>E5+F5</f>
        <v>4783414</v>
      </c>
      <c r="E5" s="160">
        <v>3958817</v>
      </c>
      <c r="F5" s="160">
        <v>824597</v>
      </c>
      <c r="G5" s="160">
        <v>3288548</v>
      </c>
      <c r="H5" s="171">
        <f>+D5/C5</f>
        <v>0.59259619904058025</v>
      </c>
      <c r="I5" s="171">
        <f>+E5/C5</f>
        <v>0.49044049018070202</v>
      </c>
      <c r="J5" s="171">
        <f>+F5/D5</f>
        <v>0.17238670957604757</v>
      </c>
    </row>
    <row r="6" spans="1:10" ht="9" customHeight="1" x14ac:dyDescent="0.35">
      <c r="B6" s="172"/>
      <c r="C6" s="37"/>
      <c r="D6" s="37"/>
      <c r="E6" s="37"/>
      <c r="F6" s="37"/>
      <c r="G6" s="37"/>
      <c r="H6" s="173"/>
      <c r="I6" s="174"/>
      <c r="J6" s="174"/>
    </row>
    <row r="7" spans="1:10" x14ac:dyDescent="0.35">
      <c r="A7" s="1">
        <v>1</v>
      </c>
      <c r="B7" s="172" t="s">
        <v>246</v>
      </c>
      <c r="C7" s="49">
        <v>2373709</v>
      </c>
      <c r="D7" s="37">
        <f>E7+F7</f>
        <v>1106898</v>
      </c>
      <c r="E7" s="49">
        <v>852018</v>
      </c>
      <c r="F7" s="49">
        <v>254880</v>
      </c>
      <c r="G7" s="49">
        <v>1266810</v>
      </c>
      <c r="H7" s="173">
        <f t="shared" ref="H7:H40" si="0">+D7/C7</f>
        <v>0.46631579523859074</v>
      </c>
      <c r="I7" s="174">
        <f t="shared" ref="I7:J40" si="1">+E7/C7</f>
        <v>0.35893953302616283</v>
      </c>
      <c r="J7" s="174">
        <f t="shared" si="1"/>
        <v>0.2302651192792832</v>
      </c>
    </row>
    <row r="8" spans="1:10" x14ac:dyDescent="0.35">
      <c r="A8" s="1">
        <v>2</v>
      </c>
      <c r="B8" s="172" t="s">
        <v>247</v>
      </c>
      <c r="C8" s="49">
        <v>1842155</v>
      </c>
      <c r="D8" s="37">
        <f>E8+F8</f>
        <v>1421505</v>
      </c>
      <c r="E8" s="49">
        <v>1171079</v>
      </c>
      <c r="F8" s="49">
        <v>250426</v>
      </c>
      <c r="G8" s="49">
        <v>420649</v>
      </c>
      <c r="H8" s="173">
        <f t="shared" si="0"/>
        <v>0.77165330821782097</v>
      </c>
      <c r="I8" s="174">
        <f t="shared" si="1"/>
        <v>0.63571143579123368</v>
      </c>
      <c r="J8" s="174">
        <f t="shared" si="1"/>
        <v>0.17616962304036918</v>
      </c>
    </row>
    <row r="9" spans="1:10" x14ac:dyDescent="0.35">
      <c r="A9" s="1">
        <v>3</v>
      </c>
      <c r="B9" s="172" t="s">
        <v>248</v>
      </c>
      <c r="C9" s="49">
        <v>2555361</v>
      </c>
      <c r="D9" s="37">
        <f>E9+F9</f>
        <v>1840904</v>
      </c>
      <c r="E9" s="49">
        <v>1566757</v>
      </c>
      <c r="F9" s="49">
        <v>274147</v>
      </c>
      <c r="G9" s="49">
        <v>714456</v>
      </c>
      <c r="H9" s="173">
        <f t="shared" si="0"/>
        <v>0.7204085841491672</v>
      </c>
      <c r="I9" s="174">
        <f t="shared" si="1"/>
        <v>0.61312550359812179</v>
      </c>
      <c r="J9" s="174">
        <f t="shared" si="1"/>
        <v>0.14891976985220304</v>
      </c>
    </row>
    <row r="10" spans="1:10" x14ac:dyDescent="0.35">
      <c r="A10" s="1">
        <v>4</v>
      </c>
      <c r="B10" s="172" t="s">
        <v>249</v>
      </c>
      <c r="C10" s="49">
        <v>704091</v>
      </c>
      <c r="D10" s="37">
        <f>E10+F10</f>
        <v>316055</v>
      </c>
      <c r="E10" s="49">
        <v>279377</v>
      </c>
      <c r="F10" s="49">
        <v>36678</v>
      </c>
      <c r="G10" s="49">
        <v>388036</v>
      </c>
      <c r="H10" s="173">
        <f t="shared" si="0"/>
        <v>0.44888373803954318</v>
      </c>
      <c r="I10" s="174">
        <f t="shared" si="1"/>
        <v>0.39679103979457203</v>
      </c>
      <c r="J10" s="174">
        <f t="shared" si="1"/>
        <v>0.11604942177785511</v>
      </c>
    </row>
    <row r="11" spans="1:10" x14ac:dyDescent="0.35">
      <c r="A11" s="1">
        <v>5</v>
      </c>
      <c r="B11" s="172" t="s">
        <v>338</v>
      </c>
      <c r="C11" s="49">
        <v>596646</v>
      </c>
      <c r="D11" s="37">
        <f>E11+F11</f>
        <v>98049</v>
      </c>
      <c r="E11" s="49">
        <v>89584</v>
      </c>
      <c r="F11" s="49">
        <v>8465</v>
      </c>
      <c r="G11" s="49">
        <v>498597</v>
      </c>
      <c r="H11" s="173">
        <f t="shared" si="0"/>
        <v>0.16433362496354623</v>
      </c>
      <c r="I11" s="174">
        <f t="shared" si="1"/>
        <v>0.15014598271001564</v>
      </c>
      <c r="J11" s="174">
        <f t="shared" si="1"/>
        <v>8.6334383828493913E-2</v>
      </c>
    </row>
    <row r="12" spans="1:10" ht="5.25" customHeight="1" x14ac:dyDescent="0.35">
      <c r="A12" s="1">
        <v>1</v>
      </c>
      <c r="B12" s="70"/>
      <c r="C12" s="175"/>
      <c r="D12" s="175">
        <v>0</v>
      </c>
      <c r="E12" s="175"/>
      <c r="F12" s="175"/>
      <c r="G12" s="175"/>
      <c r="H12" s="176"/>
      <c r="I12" s="177"/>
      <c r="J12" s="177"/>
    </row>
    <row r="13" spans="1:10" s="8" customFormat="1" ht="15.75" customHeight="1" x14ac:dyDescent="0.35">
      <c r="A13" s="178" t="s">
        <v>35</v>
      </c>
      <c r="B13" s="9" t="s">
        <v>511</v>
      </c>
      <c r="C13" s="158">
        <v>3783020</v>
      </c>
      <c r="D13" s="66">
        <f>E13+F13</f>
        <v>2546471</v>
      </c>
      <c r="E13" s="10">
        <v>2176709</v>
      </c>
      <c r="F13" s="10">
        <v>369762</v>
      </c>
      <c r="G13" s="10">
        <v>1236549</v>
      </c>
      <c r="H13" s="179">
        <f t="shared" si="0"/>
        <v>0.67313178360146131</v>
      </c>
      <c r="I13" s="171">
        <f t="shared" si="1"/>
        <v>0.57538923928501573</v>
      </c>
      <c r="J13" s="171">
        <f t="shared" si="1"/>
        <v>0.14520565912590405</v>
      </c>
    </row>
    <row r="14" spans="1:10" ht="5.25" customHeight="1" x14ac:dyDescent="0.35">
      <c r="B14" s="4"/>
      <c r="C14" s="37"/>
      <c r="D14" s="37">
        <v>0</v>
      </c>
      <c r="E14" s="37"/>
      <c r="F14" s="37"/>
      <c r="G14" s="37"/>
      <c r="H14" s="173"/>
      <c r="I14" s="174"/>
      <c r="J14" s="174"/>
    </row>
    <row r="15" spans="1:10" x14ac:dyDescent="0.35">
      <c r="A15" s="1">
        <v>3</v>
      </c>
      <c r="B15" s="172" t="s">
        <v>246</v>
      </c>
      <c r="C15" s="49">
        <v>1176896</v>
      </c>
      <c r="D15" s="37">
        <f t="shared" ref="D15:D20" si="2">E15+F15</f>
        <v>597467</v>
      </c>
      <c r="E15" s="49">
        <v>476197</v>
      </c>
      <c r="F15" s="49">
        <v>121270</v>
      </c>
      <c r="G15" s="49">
        <v>579428</v>
      </c>
      <c r="H15" s="173">
        <f t="shared" si="0"/>
        <v>0.50766337892218172</v>
      </c>
      <c r="I15" s="174">
        <f t="shared" si="1"/>
        <v>0.404621138996139</v>
      </c>
      <c r="J15" s="174">
        <f t="shared" si="1"/>
        <v>0.20297355335106373</v>
      </c>
    </row>
    <row r="16" spans="1:10" x14ac:dyDescent="0.35">
      <c r="A16" s="1">
        <v>4</v>
      </c>
      <c r="B16" s="172" t="s">
        <v>247</v>
      </c>
      <c r="C16" s="49">
        <v>865484</v>
      </c>
      <c r="D16" s="37">
        <f t="shared" si="2"/>
        <v>743012</v>
      </c>
      <c r="E16" s="49">
        <v>651384</v>
      </c>
      <c r="F16" s="49">
        <v>91628</v>
      </c>
      <c r="G16" s="49">
        <v>122472</v>
      </c>
      <c r="H16" s="173">
        <f t="shared" si="0"/>
        <v>0.85849305128691</v>
      </c>
      <c r="I16" s="174">
        <f t="shared" si="1"/>
        <v>0.75262396531882736</v>
      </c>
      <c r="J16" s="174">
        <f t="shared" si="1"/>
        <v>0.12331967720575172</v>
      </c>
    </row>
    <row r="17" spans="1:10" x14ac:dyDescent="0.35">
      <c r="A17" s="1">
        <v>5</v>
      </c>
      <c r="B17" s="172" t="s">
        <v>248</v>
      </c>
      <c r="C17" s="49">
        <v>1198119</v>
      </c>
      <c r="D17" s="37">
        <f t="shared" si="2"/>
        <v>983003</v>
      </c>
      <c r="E17" s="49">
        <v>851281</v>
      </c>
      <c r="F17" s="49">
        <v>131722</v>
      </c>
      <c r="G17" s="49">
        <v>215116</v>
      </c>
      <c r="H17" s="173">
        <f t="shared" si="0"/>
        <v>0.82045523024006795</v>
      </c>
      <c r="I17" s="174">
        <f t="shared" si="1"/>
        <v>0.7105145649138358</v>
      </c>
      <c r="J17" s="174">
        <f t="shared" si="1"/>
        <v>0.1339995910490609</v>
      </c>
    </row>
    <row r="18" spans="1:10" x14ac:dyDescent="0.35">
      <c r="A18" s="1">
        <v>6</v>
      </c>
      <c r="B18" s="172" t="s">
        <v>249</v>
      </c>
      <c r="C18" s="49">
        <v>302232</v>
      </c>
      <c r="D18" s="37">
        <f t="shared" si="2"/>
        <v>164669</v>
      </c>
      <c r="E18" s="49">
        <v>144411</v>
      </c>
      <c r="F18" s="49">
        <v>20258</v>
      </c>
      <c r="G18" s="49">
        <v>137564</v>
      </c>
      <c r="H18" s="173">
        <f t="shared" si="0"/>
        <v>0.54484303449006066</v>
      </c>
      <c r="I18" s="174">
        <f t="shared" si="1"/>
        <v>0.47781505598348289</v>
      </c>
      <c r="J18" s="174">
        <f t="shared" si="1"/>
        <v>0.12302254826348615</v>
      </c>
    </row>
    <row r="19" spans="1:10" x14ac:dyDescent="0.35">
      <c r="A19" s="1">
        <v>7</v>
      </c>
      <c r="B19" s="172" t="s">
        <v>338</v>
      </c>
      <c r="C19" s="49">
        <v>240289</v>
      </c>
      <c r="D19" s="37">
        <f t="shared" si="2"/>
        <v>58320</v>
      </c>
      <c r="E19" s="49">
        <v>53436</v>
      </c>
      <c r="F19" s="49">
        <v>4884</v>
      </c>
      <c r="G19" s="49">
        <v>181968</v>
      </c>
      <c r="H19" s="173">
        <f t="shared" si="0"/>
        <v>0.24270773943043586</v>
      </c>
      <c r="I19" s="174">
        <f t="shared" si="1"/>
        <v>0.22238221474973885</v>
      </c>
      <c r="J19" s="174">
        <f t="shared" si="1"/>
        <v>8.3744855967078188E-2</v>
      </c>
    </row>
    <row r="20" spans="1:10" ht="4.5" customHeight="1" x14ac:dyDescent="0.35">
      <c r="A20" s="1">
        <v>2</v>
      </c>
      <c r="B20" s="70"/>
      <c r="C20" s="175"/>
      <c r="D20" s="37">
        <f t="shared" si="2"/>
        <v>0</v>
      </c>
      <c r="E20" s="175"/>
      <c r="F20" s="175"/>
      <c r="G20" s="46"/>
      <c r="H20" s="176"/>
      <c r="I20" s="177"/>
      <c r="J20" s="177"/>
    </row>
    <row r="21" spans="1:10" s="8" customFormat="1" x14ac:dyDescent="0.35">
      <c r="A21" s="178" t="s">
        <v>36</v>
      </c>
      <c r="B21" s="9" t="s">
        <v>512</v>
      </c>
      <c r="C21" s="10">
        <v>4288942</v>
      </c>
      <c r="D21" s="66">
        <f t="shared" ref="D21:D26" si="3">E21+F21</f>
        <v>2236943</v>
      </c>
      <c r="E21" s="158">
        <v>1782108</v>
      </c>
      <c r="F21" s="158">
        <v>454835</v>
      </c>
      <c r="G21" s="158">
        <v>2051999</v>
      </c>
      <c r="H21" s="179">
        <f t="shared" si="0"/>
        <v>0.52156056202205581</v>
      </c>
      <c r="I21" s="171">
        <f t="shared" si="1"/>
        <v>0.41551226386367546</v>
      </c>
      <c r="J21" s="171">
        <f t="shared" si="1"/>
        <v>0.20332882867377489</v>
      </c>
    </row>
    <row r="22" spans="1:10" ht="15.75" customHeight="1" x14ac:dyDescent="0.35">
      <c r="A22" s="1">
        <v>2</v>
      </c>
      <c r="B22" s="172" t="s">
        <v>246</v>
      </c>
      <c r="C22" s="49">
        <v>1196813</v>
      </c>
      <c r="D22" s="37">
        <f t="shared" si="3"/>
        <v>509431</v>
      </c>
      <c r="E22" s="49">
        <v>375821</v>
      </c>
      <c r="F22" s="49">
        <v>133610</v>
      </c>
      <c r="G22" s="49">
        <v>687382</v>
      </c>
      <c r="H22" s="173">
        <f t="shared" si="0"/>
        <v>0.425656305538125</v>
      </c>
      <c r="I22" s="174">
        <f t="shared" si="1"/>
        <v>0.31401814652748594</v>
      </c>
      <c r="J22" s="174">
        <f t="shared" si="1"/>
        <v>0.2622730065504455</v>
      </c>
    </row>
    <row r="23" spans="1:10" ht="15.75" customHeight="1" x14ac:dyDescent="0.35">
      <c r="A23" s="1">
        <v>3</v>
      </c>
      <c r="B23" s="172" t="s">
        <v>247</v>
      </c>
      <c r="C23" s="49">
        <v>976670</v>
      </c>
      <c r="D23" s="37">
        <f t="shared" si="3"/>
        <v>678493</v>
      </c>
      <c r="E23" s="49">
        <v>519695</v>
      </c>
      <c r="F23" s="49">
        <v>158798</v>
      </c>
      <c r="G23" s="49">
        <v>298177</v>
      </c>
      <c r="H23" s="173">
        <f t="shared" si="0"/>
        <v>0.69470035938443897</v>
      </c>
      <c r="I23" s="174">
        <f t="shared" si="1"/>
        <v>0.53210910542967427</v>
      </c>
      <c r="J23" s="174">
        <f t="shared" si="1"/>
        <v>0.23404515595591996</v>
      </c>
    </row>
    <row r="24" spans="1:10" x14ac:dyDescent="0.35">
      <c r="A24" s="1">
        <v>4</v>
      </c>
      <c r="B24" s="172" t="s">
        <v>248</v>
      </c>
      <c r="C24" s="49">
        <v>1357242</v>
      </c>
      <c r="D24" s="37">
        <f t="shared" si="3"/>
        <v>857902</v>
      </c>
      <c r="E24" s="49">
        <v>715477</v>
      </c>
      <c r="F24" s="49">
        <v>142425</v>
      </c>
      <c r="G24" s="49">
        <v>499340</v>
      </c>
      <c r="H24" s="173">
        <f t="shared" si="0"/>
        <v>0.63209213979526124</v>
      </c>
      <c r="I24" s="174">
        <f t="shared" si="1"/>
        <v>0.52715506888233643</v>
      </c>
      <c r="J24" s="174">
        <f t="shared" si="1"/>
        <v>0.16601546563593511</v>
      </c>
    </row>
    <row r="25" spans="1:10" x14ac:dyDescent="0.35">
      <c r="A25" s="1">
        <v>5</v>
      </c>
      <c r="B25" s="172" t="s">
        <v>249</v>
      </c>
      <c r="C25" s="49">
        <v>401859</v>
      </c>
      <c r="D25" s="37">
        <f t="shared" si="3"/>
        <v>151387</v>
      </c>
      <c r="E25" s="49">
        <v>134967</v>
      </c>
      <c r="F25" s="49">
        <v>16420</v>
      </c>
      <c r="G25" s="49">
        <v>250472</v>
      </c>
      <c r="H25" s="173">
        <f t="shared" si="0"/>
        <v>0.3767167090944834</v>
      </c>
      <c r="I25" s="174">
        <f t="shared" si="1"/>
        <v>0.33585660642165538</v>
      </c>
      <c r="J25" s="174">
        <f t="shared" si="1"/>
        <v>0.10846373863013337</v>
      </c>
    </row>
    <row r="26" spans="1:10" x14ac:dyDescent="0.35">
      <c r="A26" s="1">
        <v>6</v>
      </c>
      <c r="B26" s="172" t="s">
        <v>338</v>
      </c>
      <c r="C26" s="49">
        <v>356358</v>
      </c>
      <c r="D26" s="37">
        <f t="shared" si="3"/>
        <v>39729</v>
      </c>
      <c r="E26" s="49">
        <v>36148</v>
      </c>
      <c r="F26" s="49">
        <v>3581</v>
      </c>
      <c r="G26" s="49">
        <v>316629</v>
      </c>
      <c r="H26" s="173">
        <f t="shared" si="0"/>
        <v>0.11148620207768592</v>
      </c>
      <c r="I26" s="174">
        <f t="shared" si="1"/>
        <v>0.10143731865146846</v>
      </c>
      <c r="J26" s="174">
        <f t="shared" si="1"/>
        <v>9.0135669158549175E-2</v>
      </c>
    </row>
    <row r="27" spans="1:10" ht="6" customHeight="1" x14ac:dyDescent="0.35">
      <c r="B27" s="70"/>
      <c r="C27" s="175"/>
      <c r="D27" s="175"/>
      <c r="E27" s="175"/>
      <c r="F27" s="175"/>
      <c r="G27" s="175"/>
      <c r="H27" s="176"/>
      <c r="I27" s="177"/>
      <c r="J27" s="177"/>
    </row>
    <row r="28" spans="1:10" s="8" customFormat="1" x14ac:dyDescent="0.35">
      <c r="A28" s="178" t="s">
        <v>37</v>
      </c>
      <c r="B28" s="9" t="s">
        <v>513</v>
      </c>
      <c r="C28" s="10">
        <v>2472784</v>
      </c>
      <c r="D28" s="66">
        <f t="shared" ref="D28:D33" si="4">E28+F28</f>
        <v>1662343</v>
      </c>
      <c r="E28" s="180">
        <v>1399480</v>
      </c>
      <c r="F28" s="180">
        <v>262863</v>
      </c>
      <c r="G28" s="180">
        <v>810441</v>
      </c>
      <c r="H28" s="179">
        <f t="shared" si="0"/>
        <v>0.67225564384111192</v>
      </c>
      <c r="I28" s="171">
        <f t="shared" si="1"/>
        <v>0.56595319283851719</v>
      </c>
      <c r="J28" s="171">
        <f t="shared" si="1"/>
        <v>0.1581280156983246</v>
      </c>
    </row>
    <row r="29" spans="1:10" x14ac:dyDescent="0.35">
      <c r="A29" s="1">
        <v>1</v>
      </c>
      <c r="B29" s="172" t="s">
        <v>246</v>
      </c>
      <c r="C29" s="49">
        <v>755399</v>
      </c>
      <c r="D29" s="37">
        <f t="shared" si="4"/>
        <v>357187</v>
      </c>
      <c r="E29" s="49">
        <v>280042</v>
      </c>
      <c r="F29" s="49">
        <v>77145</v>
      </c>
      <c r="G29" s="49">
        <v>398212</v>
      </c>
      <c r="H29" s="173">
        <f t="shared" si="0"/>
        <v>0.47284547636414664</v>
      </c>
      <c r="I29" s="174">
        <f t="shared" si="1"/>
        <v>0.37072063902652769</v>
      </c>
      <c r="J29" s="174">
        <f t="shared" si="1"/>
        <v>0.21597930495790721</v>
      </c>
    </row>
    <row r="30" spans="1:10" x14ac:dyDescent="0.35">
      <c r="A30" s="1">
        <v>2</v>
      </c>
      <c r="B30" s="172" t="s">
        <v>247</v>
      </c>
      <c r="C30" s="49">
        <v>673352</v>
      </c>
      <c r="D30" s="37">
        <f t="shared" si="4"/>
        <v>557601</v>
      </c>
      <c r="E30" s="49">
        <v>469513</v>
      </c>
      <c r="F30" s="49">
        <v>88088</v>
      </c>
      <c r="G30" s="49">
        <v>115752</v>
      </c>
      <c r="H30" s="173">
        <f t="shared" si="0"/>
        <v>0.8280973398757262</v>
      </c>
      <c r="I30" s="174">
        <f t="shared" si="1"/>
        <v>0.69727720419631933</v>
      </c>
      <c r="J30" s="174">
        <f t="shared" si="1"/>
        <v>0.15797676116075832</v>
      </c>
    </row>
    <row r="31" spans="1:10" x14ac:dyDescent="0.35">
      <c r="A31" s="1">
        <v>3</v>
      </c>
      <c r="B31" s="172" t="s">
        <v>248</v>
      </c>
      <c r="C31" s="49">
        <v>790994</v>
      </c>
      <c r="D31" s="37">
        <f t="shared" si="4"/>
        <v>647496</v>
      </c>
      <c r="E31" s="49">
        <v>562191</v>
      </c>
      <c r="F31" s="49">
        <v>85305</v>
      </c>
      <c r="G31" s="49">
        <v>143497</v>
      </c>
      <c r="H31" s="173">
        <f t="shared" si="0"/>
        <v>0.81858522314960669</v>
      </c>
      <c r="I31" s="174">
        <f t="shared" si="1"/>
        <v>0.7107399044746231</v>
      </c>
      <c r="J31" s="174">
        <f t="shared" si="1"/>
        <v>0.13174598762000075</v>
      </c>
    </row>
    <row r="32" spans="1:10" x14ac:dyDescent="0.35">
      <c r="A32" s="1">
        <v>4</v>
      </c>
      <c r="B32" s="172" t="s">
        <v>249</v>
      </c>
      <c r="C32" s="49">
        <v>143354</v>
      </c>
      <c r="D32" s="37">
        <f t="shared" si="4"/>
        <v>80446</v>
      </c>
      <c r="E32" s="49">
        <v>70661</v>
      </c>
      <c r="F32" s="49">
        <v>9785</v>
      </c>
      <c r="G32" s="49">
        <v>62908</v>
      </c>
      <c r="H32" s="173">
        <f t="shared" si="0"/>
        <v>0.56117024987094888</v>
      </c>
      <c r="I32" s="174">
        <f t="shared" si="1"/>
        <v>0.49291264980398175</v>
      </c>
      <c r="J32" s="174">
        <f t="shared" si="1"/>
        <v>0.1216343882853094</v>
      </c>
    </row>
    <row r="33" spans="1:10" x14ac:dyDescent="0.35">
      <c r="A33" s="1">
        <v>5</v>
      </c>
      <c r="B33" s="172" t="s">
        <v>338</v>
      </c>
      <c r="C33" s="49">
        <v>109685</v>
      </c>
      <c r="D33" s="37">
        <f t="shared" si="4"/>
        <v>19614</v>
      </c>
      <c r="E33" s="49">
        <v>17073</v>
      </c>
      <c r="F33" s="49">
        <v>2541</v>
      </c>
      <c r="G33" s="49">
        <v>90072</v>
      </c>
      <c r="H33" s="173">
        <f t="shared" si="0"/>
        <v>0.17882116971326981</v>
      </c>
      <c r="I33" s="174">
        <f t="shared" si="1"/>
        <v>0.15565482973970918</v>
      </c>
      <c r="J33" s="174">
        <f t="shared" si="1"/>
        <v>0.12955032119914348</v>
      </c>
    </row>
    <row r="34" spans="1:10" ht="3" customHeight="1" x14ac:dyDescent="0.35">
      <c r="B34" s="70"/>
      <c r="C34" s="175"/>
      <c r="D34" s="175"/>
      <c r="E34" s="175"/>
      <c r="F34" s="175"/>
      <c r="G34" s="175"/>
      <c r="H34" s="176"/>
      <c r="I34" s="177"/>
      <c r="J34" s="177"/>
    </row>
    <row r="35" spans="1:10" s="8" customFormat="1" ht="15.75" customHeight="1" x14ac:dyDescent="0.35">
      <c r="A35" s="178" t="s">
        <v>38</v>
      </c>
      <c r="B35" s="9" t="s">
        <v>514</v>
      </c>
      <c r="C35" s="10">
        <v>5599178</v>
      </c>
      <c r="D35" s="66">
        <f t="shared" ref="D35:D40" si="5">E35+F35</f>
        <v>3121071</v>
      </c>
      <c r="E35" s="10">
        <v>2559337</v>
      </c>
      <c r="F35" s="10">
        <v>561734</v>
      </c>
      <c r="G35" s="10">
        <v>2478107</v>
      </c>
      <c r="H35" s="179">
        <f t="shared" si="0"/>
        <v>0.55741592783797911</v>
      </c>
      <c r="I35" s="171">
        <f t="shared" si="1"/>
        <v>0.45709155879666624</v>
      </c>
      <c r="J35" s="171">
        <f t="shared" si="1"/>
        <v>0.17998116672129535</v>
      </c>
    </row>
    <row r="36" spans="1:10" x14ac:dyDescent="0.35">
      <c r="A36" s="1">
        <v>1</v>
      </c>
      <c r="B36" s="172" t="s">
        <v>246</v>
      </c>
      <c r="C36" s="49">
        <v>1618310</v>
      </c>
      <c r="D36" s="37">
        <f t="shared" si="5"/>
        <v>749711</v>
      </c>
      <c r="E36" s="49">
        <v>571976</v>
      </c>
      <c r="F36" s="49">
        <v>177735</v>
      </c>
      <c r="G36" s="49">
        <v>868598</v>
      </c>
      <c r="H36" s="173">
        <f t="shared" si="0"/>
        <v>0.4632678535014923</v>
      </c>
      <c r="I36" s="174">
        <f t="shared" si="1"/>
        <v>0.3534403173681186</v>
      </c>
      <c r="J36" s="174">
        <f t="shared" si="1"/>
        <v>0.23707135149410907</v>
      </c>
    </row>
    <row r="37" spans="1:10" x14ac:dyDescent="0.35">
      <c r="A37" s="1">
        <v>2</v>
      </c>
      <c r="B37" s="172" t="s">
        <v>247</v>
      </c>
      <c r="C37" s="49">
        <v>1168802</v>
      </c>
      <c r="D37" s="37">
        <f t="shared" si="5"/>
        <v>863906</v>
      </c>
      <c r="E37" s="49">
        <v>701567</v>
      </c>
      <c r="F37" s="49">
        <v>162339</v>
      </c>
      <c r="G37" s="49">
        <v>304897</v>
      </c>
      <c r="H37" s="173">
        <f t="shared" si="0"/>
        <v>0.73913802337778345</v>
      </c>
      <c r="I37" s="174">
        <f t="shared" si="1"/>
        <v>0.60024452388000704</v>
      </c>
      <c r="J37" s="174">
        <f t="shared" si="1"/>
        <v>0.1879128053283575</v>
      </c>
    </row>
    <row r="38" spans="1:10" x14ac:dyDescent="0.35">
      <c r="A38" s="1">
        <v>3</v>
      </c>
      <c r="B38" s="172" t="s">
        <v>248</v>
      </c>
      <c r="C38" s="49">
        <v>1764367</v>
      </c>
      <c r="D38" s="37">
        <f t="shared" si="5"/>
        <v>1193408</v>
      </c>
      <c r="E38" s="49">
        <v>1004566</v>
      </c>
      <c r="F38" s="49">
        <v>188842</v>
      </c>
      <c r="G38" s="49">
        <v>570959</v>
      </c>
      <c r="H38" s="173">
        <f t="shared" si="0"/>
        <v>0.67639442360914703</v>
      </c>
      <c r="I38" s="174">
        <f t="shared" si="1"/>
        <v>0.56936340341890324</v>
      </c>
      <c r="J38" s="174">
        <f t="shared" si="1"/>
        <v>0.15823758513433797</v>
      </c>
    </row>
    <row r="39" spans="1:10" x14ac:dyDescent="0.35">
      <c r="A39" s="1">
        <v>4</v>
      </c>
      <c r="B39" s="172" t="s">
        <v>249</v>
      </c>
      <c r="C39" s="49">
        <v>560738</v>
      </c>
      <c r="D39" s="37">
        <f t="shared" si="5"/>
        <v>235609</v>
      </c>
      <c r="E39" s="49">
        <v>208716</v>
      </c>
      <c r="F39" s="49">
        <v>26893</v>
      </c>
      <c r="G39" s="49">
        <v>325129</v>
      </c>
      <c r="H39" s="173">
        <f t="shared" si="0"/>
        <v>0.42017662437716008</v>
      </c>
      <c r="I39" s="174">
        <f t="shared" si="1"/>
        <v>0.37221661453299043</v>
      </c>
      <c r="J39" s="174">
        <f t="shared" si="1"/>
        <v>0.11414249880097958</v>
      </c>
    </row>
    <row r="40" spans="1:10" x14ac:dyDescent="0.35">
      <c r="A40" s="1">
        <v>5</v>
      </c>
      <c r="B40" s="172" t="s">
        <v>338</v>
      </c>
      <c r="C40" s="49">
        <v>486961</v>
      </c>
      <c r="D40" s="37">
        <f t="shared" si="5"/>
        <v>78437</v>
      </c>
      <c r="E40" s="49">
        <v>72512</v>
      </c>
      <c r="F40" s="49">
        <v>5925</v>
      </c>
      <c r="G40" s="49">
        <v>408525</v>
      </c>
      <c r="H40" s="173">
        <f t="shared" si="0"/>
        <v>0.16107450083271554</v>
      </c>
      <c r="I40" s="174">
        <f t="shared" si="1"/>
        <v>0.14890720201412433</v>
      </c>
      <c r="J40" s="174">
        <f t="shared" si="1"/>
        <v>7.5538330124813549E-2</v>
      </c>
    </row>
    <row r="41" spans="1:10" ht="8.25" customHeight="1" x14ac:dyDescent="0.35">
      <c r="B41" s="11"/>
      <c r="C41" s="11"/>
      <c r="D41" s="11"/>
      <c r="E41" s="11"/>
      <c r="F41" s="11"/>
      <c r="G41" s="11"/>
      <c r="H41" s="11"/>
      <c r="I41" s="11"/>
      <c r="J41" s="11"/>
    </row>
  </sheetData>
  <mergeCells count="10">
    <mergeCell ref="J2:J4"/>
    <mergeCell ref="D3:D4"/>
    <mergeCell ref="E3:E4"/>
    <mergeCell ref="F3:F4"/>
    <mergeCell ref="G3:G4"/>
    <mergeCell ref="B2:B4"/>
    <mergeCell ref="C2:C4"/>
    <mergeCell ref="D2:G2"/>
    <mergeCell ref="H2:H4"/>
    <mergeCell ref="I2:I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23</vt:i4>
      </vt:variant>
    </vt:vector>
  </HeadingPairs>
  <TitlesOfParts>
    <vt:vector size="73" baseType="lpstr">
      <vt:lpstr>List Of Tables</vt:lpstr>
      <vt:lpstr>Table 1</vt:lpstr>
      <vt:lpstr>Table 2-3</vt:lpstr>
      <vt:lpstr>Table 4-5</vt:lpstr>
      <vt:lpstr>Table 6-7</vt:lpstr>
      <vt:lpstr>Table 8</vt:lpstr>
      <vt:lpstr>Table 9-10</vt:lpstr>
      <vt:lpstr>Table 11</vt:lpstr>
      <vt:lpstr>Table 12</vt:lpstr>
      <vt:lpstr>Table 13-14</vt:lpstr>
      <vt:lpstr>Table 15-16 </vt:lpstr>
      <vt:lpstr>Table 17-18</vt:lpstr>
      <vt:lpstr>Table 19 </vt:lpstr>
      <vt:lpstr>Table 20</vt:lpstr>
      <vt:lpstr>Table 21</vt:lpstr>
      <vt:lpstr>Table 22-23-24</vt:lpstr>
      <vt:lpstr>Table 25</vt:lpstr>
      <vt:lpstr>Table 26</vt:lpstr>
      <vt:lpstr>Table 27</vt:lpstr>
      <vt:lpstr>Table 28</vt:lpstr>
      <vt:lpstr>Table 29</vt:lpstr>
      <vt:lpstr>Table 30</vt:lpstr>
      <vt:lpstr>Table 31-32</vt:lpstr>
      <vt:lpstr>Table 33</vt:lpstr>
      <vt:lpstr>Table 34</vt:lpstr>
      <vt:lpstr>Table 35-36</vt:lpstr>
      <vt:lpstr>Table 37 </vt:lpstr>
      <vt:lpstr>Table 38-39</vt:lpstr>
      <vt:lpstr>Table 40-41</vt:lpstr>
      <vt:lpstr>Table 42-43</vt:lpstr>
      <vt:lpstr>Table 44-45-46</vt:lpstr>
      <vt:lpstr>Table 47</vt:lpstr>
      <vt:lpstr>Table 48-49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D.1</vt:lpstr>
      <vt:lpstr>Table D.2</vt:lpstr>
      <vt:lpstr>Table D.3</vt:lpstr>
      <vt:lpstr>Table D.4</vt:lpstr>
      <vt:lpstr>Table D.5</vt:lpstr>
      <vt:lpstr>Table D.6</vt:lpstr>
      <vt:lpstr>'List Of Tables'!Print_Area</vt:lpstr>
      <vt:lpstr>'Table 11'!Print_Area</vt:lpstr>
      <vt:lpstr>'Table 13-14'!Print_Area</vt:lpstr>
      <vt:lpstr>'Table 19 '!Print_Area</vt:lpstr>
      <vt:lpstr>'Table 20'!Print_Area</vt:lpstr>
      <vt:lpstr>'Table 21'!Print_Area</vt:lpstr>
      <vt:lpstr>'Table 2-3'!Print_Area</vt:lpstr>
      <vt:lpstr>'Table 25'!Print_Area</vt:lpstr>
      <vt:lpstr>'Table 26'!Print_Area</vt:lpstr>
      <vt:lpstr>'Table 27'!Print_Area</vt:lpstr>
      <vt:lpstr>'Table 30'!Print_Area</vt:lpstr>
      <vt:lpstr>'Table 31-32'!Print_Area</vt:lpstr>
      <vt:lpstr>'Table 40-41'!Print_Area</vt:lpstr>
      <vt:lpstr>'Table 42-43'!Print_Area</vt:lpstr>
      <vt:lpstr>'Table 48-49'!Print_Area</vt:lpstr>
      <vt:lpstr>'Table 52'!Print_Area</vt:lpstr>
      <vt:lpstr>'Table 57'!Print_Area</vt:lpstr>
      <vt:lpstr>'Table 59'!Print_Area</vt:lpstr>
      <vt:lpstr>'Table 8'!Print_Area</vt:lpstr>
      <vt:lpstr>'Table 9-10'!Print_Area</vt:lpstr>
      <vt:lpstr>'Table 12'!Print_Titles</vt:lpstr>
      <vt:lpstr>'Table 21'!Print_Titles</vt:lpstr>
      <vt:lpstr>'Table 34'!Print_Titles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TUYISENGE Methode</dc:creator>
  <cp:lastModifiedBy>Methode Tuyisenge</cp:lastModifiedBy>
  <cp:lastPrinted>2018-11-13T07:31:52Z</cp:lastPrinted>
  <dcterms:created xsi:type="dcterms:W3CDTF">2016-04-12T14:06:14Z</dcterms:created>
  <dcterms:modified xsi:type="dcterms:W3CDTF">2024-03-20T13:01:46Z</dcterms:modified>
</cp:coreProperties>
</file>