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Labour force survey\2021\Annual\"/>
    </mc:Choice>
  </mc:AlternateContent>
  <xr:revisionPtr revIDLastSave="0" documentId="13_ncr:1_{4550DF90-732A-4ECD-AD49-71C47632394C}" xr6:coauthVersionLast="47" xr6:coauthVersionMax="47" xr10:uidLastSave="{00000000-0000-0000-0000-000000000000}"/>
  <bookViews>
    <workbookView xWindow="-90" yWindow="-90" windowWidth="19380" windowHeight="10380" tabRatio="871" activeTab="42" xr2:uid="{00000000-000D-0000-FFFF-FFFF00000000}"/>
  </bookViews>
  <sheets>
    <sheet name="List Of Tables" sheetId="30" r:id="rId1"/>
    <sheet name="Table 1" sheetId="106" r:id="rId2"/>
    <sheet name="Table 2-3" sheetId="107" r:id="rId3"/>
    <sheet name="Table 4-5" sheetId="108" r:id="rId4"/>
    <sheet name="Table 6-7" sheetId="109" r:id="rId5"/>
    <sheet name="Table 8" sheetId="110" r:id="rId6"/>
    <sheet name="Table 9-10" sheetId="79" r:id="rId7"/>
    <sheet name="Table 11" sheetId="80" r:id="rId8"/>
    <sheet name="Table 12" sheetId="81" r:id="rId9"/>
    <sheet name="Table 13-14" sheetId="82" r:id="rId10"/>
    <sheet name="Table 15-16 " sheetId="83" r:id="rId11"/>
    <sheet name="Table 17-18" sheetId="84" r:id="rId12"/>
    <sheet name="Table 19 " sheetId="85" r:id="rId13"/>
    <sheet name="Table 20" sheetId="86" r:id="rId14"/>
    <sheet name="Table 21" sheetId="87" r:id="rId15"/>
    <sheet name="Table 22-23-24" sheetId="88" r:id="rId16"/>
    <sheet name="Table 25" sheetId="89" r:id="rId17"/>
    <sheet name="Table 26" sheetId="111" r:id="rId18"/>
    <sheet name="Table 27" sheetId="112" r:id="rId19"/>
    <sheet name="Table 28" sheetId="113" r:id="rId20"/>
    <sheet name="Table 29" sheetId="114" r:id="rId21"/>
    <sheet name="Table 30" sheetId="115" r:id="rId22"/>
    <sheet name="Table 31-32" sheetId="116" r:id="rId23"/>
    <sheet name="Table 33" sheetId="117" r:id="rId24"/>
    <sheet name="Table 34" sheetId="118" r:id="rId25"/>
    <sheet name="Table 35-36" sheetId="119" r:id="rId26"/>
    <sheet name="Table 37 " sheetId="120" r:id="rId27"/>
    <sheet name="Table 38-39" sheetId="121" r:id="rId28"/>
    <sheet name="Table 40-41" sheetId="101" r:id="rId29"/>
    <sheet name="Table 42-43" sheetId="102" r:id="rId30"/>
    <sheet name="Table 44-45-46" sheetId="103" r:id="rId31"/>
    <sheet name="Table 47" sheetId="104" r:id="rId32"/>
    <sheet name="Table 48-49" sheetId="105" r:id="rId33"/>
    <sheet name="Table 50" sheetId="69" r:id="rId34"/>
    <sheet name="Table 51" sheetId="70" r:id="rId35"/>
    <sheet name="Table 52" sheetId="71" r:id="rId36"/>
    <sheet name="Table 53" sheetId="72" r:id="rId37"/>
    <sheet name="Table 54" sheetId="73" r:id="rId38"/>
    <sheet name="Table 55" sheetId="74" r:id="rId39"/>
    <sheet name="Table 56" sheetId="75" r:id="rId40"/>
    <sheet name="Table 57" sheetId="76" r:id="rId41"/>
    <sheet name="Table 58" sheetId="77" r:id="rId42"/>
    <sheet name="Table 59" sheetId="78" r:id="rId43"/>
  </sheets>
  <definedNames>
    <definedName name="_xlnm.Print_Area" localSheetId="0">'List Of Tables'!$A$1:$C$74</definedName>
    <definedName name="_xlnm.Print_Area" localSheetId="7">'Table 11'!$A$1:$I$30</definedName>
    <definedName name="_xlnm.Print_Area" localSheetId="9">'Table 13-14'!$A$1:$I$25</definedName>
    <definedName name="_xlnm.Print_Area" localSheetId="12">'Table 19 '!$A$1:$G$38</definedName>
    <definedName name="_xlnm.Print_Area" localSheetId="13">'Table 20'!$A$1:$H$28</definedName>
    <definedName name="_xlnm.Print_Area" localSheetId="14">'Table 21'!$A$1:$G$76</definedName>
    <definedName name="_xlnm.Print_Area" localSheetId="2">'Table 2-3'!$A$1:$I$39</definedName>
    <definedName name="_xlnm.Print_Area" localSheetId="16">'Table 25'!$A$1:$H$37</definedName>
    <definedName name="_xlnm.Print_Area" localSheetId="17">'Table 26'!$A$1:$H$27</definedName>
    <definedName name="_xlnm.Print_Area" localSheetId="18">'Table 27'!$A$1:$H$28</definedName>
    <definedName name="_xlnm.Print_Area" localSheetId="22">'Table 31-32'!$A$1:$L$33</definedName>
    <definedName name="_xlnm.Print_Area" localSheetId="28">'Table 40-41'!$A$1:$H$29</definedName>
    <definedName name="_xlnm.Print_Area" localSheetId="29">'Table 42-43'!$A$1:$F$35</definedName>
    <definedName name="_xlnm.Print_Area" localSheetId="32">'Table 48-49'!$A$1:$J$31</definedName>
    <definedName name="_xlnm.Print_Area" localSheetId="35">'Table 52'!$A$1:$H$26</definedName>
    <definedName name="_xlnm.Print_Area" localSheetId="40">'Table 57'!$A$1:$D$24</definedName>
    <definedName name="_xlnm.Print_Area" localSheetId="5">'Table 8'!$A$1:$H$17</definedName>
    <definedName name="_xlnm.Print_Area" localSheetId="6">'Table 9-10'!$A$1:$I$66</definedName>
    <definedName name="_xlnm.Print_Titles" localSheetId="8">'Table 12'!$1:$4</definedName>
    <definedName name="_xlnm.Print_Titles" localSheetId="14">'Table 21'!$1:$2</definedName>
    <definedName name="_xlnm.Print_Titles" localSheetId="24">'Table 34'!$1:$1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70" l="1"/>
  <c r="F45" i="70"/>
  <c r="F19" i="69"/>
  <c r="H18" i="69"/>
  <c r="F17" i="69"/>
  <c r="F14" i="69"/>
  <c r="H13" i="69"/>
  <c r="H11" i="69"/>
  <c r="F7" i="69"/>
  <c r="G5" i="69"/>
  <c r="G10" i="69"/>
  <c r="G13" i="69"/>
  <c r="G16" i="69"/>
  <c r="H19" i="69"/>
  <c r="H17" i="69" l="1"/>
  <c r="H4" i="69"/>
  <c r="H12" i="69"/>
  <c r="G17" i="69"/>
  <c r="F13" i="69"/>
  <c r="H5" i="69"/>
  <c r="G45" i="70"/>
  <c r="F11" i="69"/>
  <c r="H8" i="69"/>
  <c r="H10" i="69"/>
  <c r="G12" i="69"/>
  <c r="G14" i="69"/>
  <c r="H14" i="69"/>
  <c r="H16" i="69"/>
  <c r="F16" i="69"/>
  <c r="F10" i="69"/>
  <c r="G7" i="69"/>
  <c r="G8" i="69"/>
  <c r="F20" i="69"/>
  <c r="F5" i="69"/>
  <c r="G11" i="69"/>
  <c r="H20" i="69"/>
  <c r="G20" i="69"/>
  <c r="G19" i="69"/>
  <c r="F8" i="69"/>
  <c r="H6" i="69"/>
  <c r="F4" i="69"/>
  <c r="G4" i="69"/>
  <c r="F6" i="69"/>
  <c r="H7" i="69"/>
  <c r="G6" i="69"/>
  <c r="F12" i="69"/>
  <c r="F18" i="69"/>
  <c r="G18" i="69"/>
  <c r="D13" i="81" l="1"/>
  <c r="H33" i="70"/>
  <c r="H15" i="70"/>
  <c r="H35" i="118"/>
  <c r="H5" i="89"/>
  <c r="D5" i="89"/>
  <c r="I40" i="81"/>
  <c r="I38" i="81"/>
  <c r="I36" i="81"/>
  <c r="D32" i="81"/>
  <c r="D29" i="81"/>
  <c r="J29" i="81" s="1"/>
  <c r="I25" i="81"/>
  <c r="I24" i="81"/>
  <c r="D23" i="81"/>
  <c r="I22" i="81"/>
  <c r="I21" i="81"/>
  <c r="D19" i="81"/>
  <c r="D15" i="81"/>
  <c r="H15" i="81" s="1"/>
  <c r="D9" i="81"/>
  <c r="H9" i="81" s="1"/>
  <c r="C34" i="118"/>
  <c r="I34" i="118" s="1"/>
  <c r="D20" i="81"/>
  <c r="C39" i="118" l="1"/>
  <c r="I39" i="118" s="1"/>
  <c r="C42" i="118"/>
  <c r="I42" i="118" s="1"/>
  <c r="H18" i="118"/>
  <c r="G4" i="70"/>
  <c r="G6" i="70"/>
  <c r="F11" i="70"/>
  <c r="F13" i="70"/>
  <c r="F20" i="70"/>
  <c r="G23" i="70"/>
  <c r="G25" i="70"/>
  <c r="F29" i="70"/>
  <c r="F31" i="70"/>
  <c r="F39" i="70"/>
  <c r="G41" i="70"/>
  <c r="G43" i="70"/>
  <c r="F49" i="70"/>
  <c r="G51" i="70"/>
  <c r="C33" i="118"/>
  <c r="I33" i="118" s="1"/>
  <c r="C35" i="118"/>
  <c r="I35" i="118" s="1"/>
  <c r="C37" i="118"/>
  <c r="I37" i="118" s="1"/>
  <c r="C40" i="118"/>
  <c r="I40" i="118" s="1"/>
  <c r="C41" i="118"/>
  <c r="I41" i="118" s="1"/>
  <c r="C43" i="118"/>
  <c r="I43" i="118" s="1"/>
  <c r="D12" i="106"/>
  <c r="H29" i="118"/>
  <c r="G9" i="70"/>
  <c r="E12" i="106"/>
  <c r="I29" i="81"/>
  <c r="H8" i="118"/>
  <c r="H41" i="118"/>
  <c r="C5" i="89"/>
  <c r="D7" i="81"/>
  <c r="H7" i="81" s="1"/>
  <c r="D11" i="81"/>
  <c r="J11" i="81" s="1"/>
  <c r="D17" i="81"/>
  <c r="H17" i="81" s="1"/>
  <c r="D21" i="81"/>
  <c r="D22" i="81"/>
  <c r="J22" i="81" s="1"/>
  <c r="D24" i="81"/>
  <c r="J24" i="81" s="1"/>
  <c r="D25" i="81"/>
  <c r="H25" i="81" s="1"/>
  <c r="D26" i="81"/>
  <c r="J26" i="81" s="1"/>
  <c r="D28" i="81"/>
  <c r="J28" i="81" s="1"/>
  <c r="D30" i="81"/>
  <c r="J30" i="81" s="1"/>
  <c r="D31" i="81"/>
  <c r="J31" i="81" s="1"/>
  <c r="D33" i="81"/>
  <c r="J33" i="81" s="1"/>
  <c r="D35" i="81"/>
  <c r="J35" i="81" s="1"/>
  <c r="D36" i="81"/>
  <c r="J36" i="81" s="1"/>
  <c r="D37" i="81"/>
  <c r="J37" i="81" s="1"/>
  <c r="D38" i="81"/>
  <c r="H38" i="81" s="1"/>
  <c r="D39" i="81"/>
  <c r="J39" i="81" s="1"/>
  <c r="D40" i="81"/>
  <c r="J40" i="81" s="1"/>
  <c r="C5" i="82"/>
  <c r="G5" i="82" s="1"/>
  <c r="C7" i="82"/>
  <c r="I7" i="82" s="1"/>
  <c r="C8" i="82"/>
  <c r="I8" i="82" s="1"/>
  <c r="C9" i="82"/>
  <c r="G9" i="82" s="1"/>
  <c r="C10" i="82"/>
  <c r="G10" i="82" s="1"/>
  <c r="C11" i="82"/>
  <c r="G11" i="82" s="1"/>
  <c r="C18" i="82"/>
  <c r="I18" i="82" s="1"/>
  <c r="C20" i="82"/>
  <c r="G20" i="82" s="1"/>
  <c r="C21" i="82"/>
  <c r="G21" i="82" s="1"/>
  <c r="C22" i="82"/>
  <c r="G22" i="82" s="1"/>
  <c r="C24" i="82"/>
  <c r="G24" i="82" s="1"/>
  <c r="G5" i="70"/>
  <c r="G7" i="70"/>
  <c r="G11" i="70"/>
  <c r="G15" i="70"/>
  <c r="G18" i="70"/>
  <c r="G24" i="70"/>
  <c r="G28" i="70"/>
  <c r="G29" i="70"/>
  <c r="G33" i="70"/>
  <c r="G37" i="70"/>
  <c r="G42" i="70"/>
  <c r="G48" i="70"/>
  <c r="G49" i="70"/>
  <c r="G50" i="70"/>
  <c r="I32" i="81"/>
  <c r="F22" i="106"/>
  <c r="F19" i="106"/>
  <c r="B5" i="89"/>
  <c r="F5" i="89"/>
  <c r="F17" i="70"/>
  <c r="F27" i="70"/>
  <c r="F35" i="70"/>
  <c r="F46" i="70"/>
  <c r="I23" i="81"/>
  <c r="I26" i="81"/>
  <c r="I28" i="81"/>
  <c r="I30" i="81"/>
  <c r="I31" i="81"/>
  <c r="I33" i="81"/>
  <c r="I35" i="81"/>
  <c r="I39" i="81"/>
  <c r="G43" i="118"/>
  <c r="F12" i="106"/>
  <c r="H19" i="81"/>
  <c r="C20" i="106"/>
  <c r="B10" i="106"/>
  <c r="J9" i="81"/>
  <c r="J15" i="81"/>
  <c r="J19" i="81"/>
  <c r="G5" i="89"/>
  <c r="H5" i="118"/>
  <c r="H7" i="118"/>
  <c r="H10" i="118"/>
  <c r="H13" i="118"/>
  <c r="H16" i="118"/>
  <c r="H21" i="118"/>
  <c r="H24" i="118"/>
  <c r="H26" i="118"/>
  <c r="H32" i="118"/>
  <c r="H33" i="118"/>
  <c r="H34" i="118"/>
  <c r="H37" i="118"/>
  <c r="H39" i="118"/>
  <c r="H40" i="118"/>
  <c r="H42" i="118"/>
  <c r="H43" i="118"/>
  <c r="F4" i="70"/>
  <c r="F8" i="70"/>
  <c r="F9" i="70"/>
  <c r="F12" i="70"/>
  <c r="H13" i="70"/>
  <c r="F16" i="70"/>
  <c r="H17" i="70"/>
  <c r="H20" i="70"/>
  <c r="F22" i="70"/>
  <c r="F23" i="70"/>
  <c r="F26" i="70"/>
  <c r="H27" i="70"/>
  <c r="F30" i="70"/>
  <c r="H31" i="70"/>
  <c r="F34" i="70"/>
  <c r="H35" i="70"/>
  <c r="H39" i="70"/>
  <c r="F40" i="70"/>
  <c r="F41" i="70"/>
  <c r="F44" i="70"/>
  <c r="H46" i="70"/>
  <c r="F52" i="70"/>
  <c r="G34" i="118"/>
  <c r="F50" i="70"/>
  <c r="F48" i="70"/>
  <c r="G46" i="70"/>
  <c r="G40" i="70"/>
  <c r="G39" i="70"/>
  <c r="G35" i="70"/>
  <c r="F33" i="70"/>
  <c r="G31" i="70"/>
  <c r="G27" i="70"/>
  <c r="G22" i="70"/>
  <c r="G20" i="70"/>
  <c r="G17" i="70"/>
  <c r="F15" i="70"/>
  <c r="G13" i="70"/>
  <c r="G8" i="70"/>
  <c r="H5" i="70"/>
  <c r="G20" i="106"/>
  <c r="G40" i="118"/>
  <c r="G35" i="118"/>
  <c r="G52" i="70"/>
  <c r="G44" i="70"/>
  <c r="H41" i="70"/>
  <c r="G34" i="70"/>
  <c r="G30" i="70"/>
  <c r="G26" i="70"/>
  <c r="H23" i="70"/>
  <c r="G16" i="70"/>
  <c r="G12" i="70"/>
  <c r="H9" i="70"/>
  <c r="F5" i="70"/>
  <c r="H29" i="81"/>
  <c r="G42" i="118"/>
  <c r="E5" i="106"/>
  <c r="E18" i="106" s="1"/>
  <c r="E21" i="106"/>
  <c r="E20" i="106"/>
  <c r="I37" i="81"/>
  <c r="D16" i="81"/>
  <c r="I16" i="81"/>
  <c r="D10" i="81"/>
  <c r="I10" i="81"/>
  <c r="D5" i="81"/>
  <c r="I5" i="81"/>
  <c r="H12" i="106"/>
  <c r="G19" i="106"/>
  <c r="G12" i="106"/>
  <c r="C19" i="106"/>
  <c r="C12" i="106"/>
  <c r="D18" i="81"/>
  <c r="I18" i="81"/>
  <c r="I13" i="81"/>
  <c r="D8" i="81"/>
  <c r="I8" i="81"/>
  <c r="C23" i="82"/>
  <c r="H23" i="82"/>
  <c r="E22" i="106"/>
  <c r="H19" i="106"/>
  <c r="D22" i="106"/>
  <c r="B8" i="106"/>
  <c r="D19" i="106"/>
  <c r="C5" i="106"/>
  <c r="C18" i="106" s="1"/>
  <c r="J32" i="81"/>
  <c r="H32" i="81"/>
  <c r="J23" i="81"/>
  <c r="H23" i="81"/>
  <c r="J21" i="81"/>
  <c r="H21" i="81"/>
  <c r="F25" i="70"/>
  <c r="H25" i="70"/>
  <c r="F7" i="70"/>
  <c r="H7" i="70"/>
  <c r="E23" i="106"/>
  <c r="E19" i="106"/>
  <c r="H21" i="82"/>
  <c r="H18" i="82"/>
  <c r="H10" i="82"/>
  <c r="H8" i="82"/>
  <c r="H5" i="82"/>
  <c r="E5" i="89"/>
  <c r="F51" i="70"/>
  <c r="H51" i="70"/>
  <c r="H32" i="70"/>
  <c r="F32" i="70"/>
  <c r="G32" i="70"/>
  <c r="B9" i="106"/>
  <c r="I19" i="81"/>
  <c r="I17" i="81"/>
  <c r="I15" i="81"/>
  <c r="I11" i="81"/>
  <c r="I9" i="81"/>
  <c r="I7" i="81"/>
  <c r="H24" i="82"/>
  <c r="H22" i="82"/>
  <c r="H20" i="82"/>
  <c r="H11" i="82"/>
  <c r="H9" i="82"/>
  <c r="H7" i="82"/>
  <c r="F43" i="70"/>
  <c r="H43" i="70"/>
  <c r="H14" i="70"/>
  <c r="F14" i="70"/>
  <c r="G14" i="70"/>
  <c r="C31" i="118"/>
  <c r="G31" i="118" s="1"/>
  <c r="C27" i="118"/>
  <c r="G27" i="118" s="1"/>
  <c r="C25" i="118"/>
  <c r="G25" i="118" s="1"/>
  <c r="C23" i="118"/>
  <c r="G23" i="118" s="1"/>
  <c r="C19" i="118"/>
  <c r="G19" i="118" s="1"/>
  <c r="C17" i="118"/>
  <c r="G17" i="118" s="1"/>
  <c r="C15" i="118"/>
  <c r="G15" i="118" s="1"/>
  <c r="C11" i="118"/>
  <c r="G11" i="118" s="1"/>
  <c r="C9" i="118"/>
  <c r="G9" i="118" s="1"/>
  <c r="C7" i="118"/>
  <c r="G7" i="118" s="1"/>
  <c r="H48" i="70"/>
  <c r="H47" i="70"/>
  <c r="F47" i="70"/>
  <c r="H29" i="70"/>
  <c r="H28" i="70"/>
  <c r="F28" i="70"/>
  <c r="H11" i="70"/>
  <c r="H10" i="70"/>
  <c r="F10" i="70"/>
  <c r="H31" i="118"/>
  <c r="H27" i="118"/>
  <c r="H25" i="118"/>
  <c r="H23" i="118"/>
  <c r="H19" i="118"/>
  <c r="H17" i="118"/>
  <c r="H15" i="118"/>
  <c r="H11" i="118"/>
  <c r="H9" i="118"/>
  <c r="G47" i="70"/>
  <c r="H42" i="70"/>
  <c r="F42" i="70"/>
  <c r="H24" i="70"/>
  <c r="F24" i="70"/>
  <c r="G10" i="70"/>
  <c r="H6" i="70"/>
  <c r="F6" i="70"/>
  <c r="C32" i="118"/>
  <c r="C29" i="118"/>
  <c r="G29" i="118" s="1"/>
  <c r="C26" i="118"/>
  <c r="G26" i="118" s="1"/>
  <c r="C24" i="118"/>
  <c r="G24" i="118" s="1"/>
  <c r="C21" i="118"/>
  <c r="G21" i="118" s="1"/>
  <c r="C18" i="118"/>
  <c r="G18" i="118" s="1"/>
  <c r="C16" i="118"/>
  <c r="G16" i="118" s="1"/>
  <c r="C13" i="118"/>
  <c r="G13" i="118" s="1"/>
  <c r="C10" i="118"/>
  <c r="G10" i="118" s="1"/>
  <c r="C8" i="118"/>
  <c r="G8" i="118" s="1"/>
  <c r="C5" i="118"/>
  <c r="G5" i="118" s="1"/>
  <c r="H37" i="70"/>
  <c r="F37" i="70"/>
  <c r="H18" i="70"/>
  <c r="F18" i="70"/>
  <c r="H52" i="70"/>
  <c r="H49" i="70"/>
  <c r="H44" i="70"/>
  <c r="H40" i="70"/>
  <c r="H34" i="70"/>
  <c r="H30" i="70"/>
  <c r="H26" i="70"/>
  <c r="H22" i="70"/>
  <c r="H16" i="70"/>
  <c r="H12" i="70"/>
  <c r="H8" i="70"/>
  <c r="H4" i="70"/>
  <c r="H39" i="81" l="1"/>
  <c r="G18" i="82"/>
  <c r="J38" i="81"/>
  <c r="G7" i="82"/>
  <c r="G39" i="118"/>
  <c r="G33" i="118"/>
  <c r="G41" i="118"/>
  <c r="J7" i="81"/>
  <c r="G8" i="82"/>
  <c r="G37" i="118"/>
  <c r="H35" i="81"/>
  <c r="H36" i="81"/>
  <c r="H28" i="81"/>
  <c r="H22" i="81"/>
  <c r="H24" i="81"/>
  <c r="C21" i="106"/>
  <c r="C23" i="106"/>
  <c r="H30" i="81"/>
  <c r="H11" i="81"/>
  <c r="I21" i="82"/>
  <c r="J25" i="81"/>
  <c r="H40" i="81"/>
  <c r="I9" i="82"/>
  <c r="I20" i="82"/>
  <c r="I24" i="82"/>
  <c r="H37" i="81"/>
  <c r="J17" i="81"/>
  <c r="F5" i="106"/>
  <c r="F18" i="106" s="1"/>
  <c r="I10" i="82"/>
  <c r="I22" i="82"/>
  <c r="H31" i="81"/>
  <c r="H33" i="81"/>
  <c r="H26" i="81"/>
  <c r="I11" i="82"/>
  <c r="C22" i="106"/>
  <c r="F20" i="106"/>
  <c r="I5" i="82"/>
  <c r="F21" i="106"/>
  <c r="F23" i="106"/>
  <c r="G23" i="106"/>
  <c r="G22" i="106"/>
  <c r="G5" i="106"/>
  <c r="G18" i="106" s="1"/>
  <c r="G21" i="106"/>
  <c r="I17" i="118"/>
  <c r="I19" i="118"/>
  <c r="I13" i="118"/>
  <c r="I7" i="118"/>
  <c r="I26" i="118"/>
  <c r="C17" i="106"/>
  <c r="G23" i="82"/>
  <c r="I23" i="82"/>
  <c r="H13" i="81"/>
  <c r="J13" i="81"/>
  <c r="H10" i="81"/>
  <c r="J10" i="81"/>
  <c r="D23" i="106"/>
  <c r="I18" i="118"/>
  <c r="I21" i="118"/>
  <c r="I23" i="118"/>
  <c r="I15" i="118"/>
  <c r="B19" i="106"/>
  <c r="E17" i="106"/>
  <c r="I27" i="118"/>
  <c r="I9" i="118"/>
  <c r="I31" i="118"/>
  <c r="I5" i="118"/>
  <c r="I24" i="118"/>
  <c r="I16" i="118"/>
  <c r="B7" i="106"/>
  <c r="B21" i="106" s="1"/>
  <c r="H20" i="106"/>
  <c r="H21" i="106"/>
  <c r="H5" i="106"/>
  <c r="H18" i="106" s="1"/>
  <c r="H23" i="106"/>
  <c r="H8" i="81"/>
  <c r="J8" i="81"/>
  <c r="H18" i="81"/>
  <c r="J18" i="81"/>
  <c r="H5" i="81"/>
  <c r="J5" i="81"/>
  <c r="H16" i="81"/>
  <c r="J16" i="81"/>
  <c r="I32" i="118"/>
  <c r="G32" i="118"/>
  <c r="I8" i="118"/>
  <c r="I29" i="118"/>
  <c r="I10" i="118"/>
  <c r="I11" i="118"/>
  <c r="I25" i="118"/>
  <c r="D5" i="106"/>
  <c r="D18" i="106" s="1"/>
  <c r="D20" i="106"/>
  <c r="D21" i="106"/>
  <c r="H22" i="106"/>
  <c r="F17" i="106" l="1"/>
  <c r="D17" i="106"/>
  <c r="H17" i="106"/>
  <c r="G17" i="106"/>
  <c r="B20" i="106"/>
  <c r="B5" i="106"/>
  <c r="B18" i="106" s="1"/>
  <c r="B23" i="106"/>
  <c r="B22" i="106"/>
  <c r="B17" i="106" l="1"/>
</calcChain>
</file>

<file path=xl/sharedStrings.xml><?xml version="1.0" encoding="utf-8"?>
<sst xmlns="http://schemas.openxmlformats.org/spreadsheetml/2006/main" count="1802" uniqueCount="691">
  <si>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</si>
  <si>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</si>
  <si>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</si>
  <si>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</si>
  <si>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</si>
  <si>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</si>
  <si>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</si>
  <si>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</si>
  <si>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</si>
  <si>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Total</t>
  </si>
  <si>
    <t>Labour force status</t>
  </si>
  <si>
    <t>Labour force participation rate</t>
  </si>
  <si>
    <t>Employment-population ratio</t>
  </si>
  <si>
    <t>Unemployment rate</t>
  </si>
  <si>
    <t>Labour force</t>
  </si>
  <si>
    <t>Employed</t>
  </si>
  <si>
    <t>Unemployed</t>
  </si>
  <si>
    <t>Outside labour force</t>
  </si>
  <si>
    <t>Employed population</t>
  </si>
  <si>
    <t>Professionals</t>
  </si>
  <si>
    <t>Technicians and Associate Professionals</t>
  </si>
  <si>
    <t>Clerical Support Workers</t>
  </si>
  <si>
    <t>Agriculture, forestry and fishing</t>
  </si>
  <si>
    <t>Mining and quarrying</t>
  </si>
  <si>
    <t>Population 16 yrs and over</t>
    <phoneticPr fontId="4" type="noConversion"/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</si>
  <si>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</si>
  <si>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</si>
  <si>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</si>
  <si>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</si>
  <si>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</si>
  <si>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</si>
  <si>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</si>
  <si>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</si>
  <si>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</si>
  <si>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</si>
  <si>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Male</t>
    <phoneticPr fontId="4" type="noConversion"/>
  </si>
  <si>
    <t>Female</t>
    <phoneticPr fontId="4" type="noConversion"/>
  </si>
  <si>
    <t>Urban</t>
    <phoneticPr fontId="4" type="noConversion"/>
  </si>
  <si>
    <t>Rural</t>
    <phoneticPr fontId="4" type="noConversion"/>
  </si>
  <si>
    <t>Service and Sales Workers</t>
  </si>
  <si>
    <t>Skilled Agricultural, Forestry and Fishery Workers</t>
  </si>
  <si>
    <t>Craft and Related Trades Workers</t>
  </si>
  <si>
    <t>Plant and Machine Operators and Assemblers</t>
  </si>
  <si>
    <t>Elementary Occupations</t>
  </si>
  <si>
    <t>Employed population (Male)</t>
  </si>
  <si>
    <t>Employed population (Female)</t>
  </si>
  <si>
    <t>Male</t>
  </si>
  <si>
    <t>Female</t>
  </si>
  <si>
    <t>Rural</t>
  </si>
  <si>
    <t>Urban</t>
  </si>
  <si>
    <t>Service and sales workers</t>
  </si>
  <si>
    <t>Skilled agricultural, forestry and fishery workers</t>
  </si>
  <si>
    <t>20-24 yrs</t>
    <phoneticPr fontId="4" type="noConversion"/>
  </si>
  <si>
    <t>25-29 yrs</t>
    <phoneticPr fontId="4" type="noConversion"/>
  </si>
  <si>
    <t>35- 39 yrs</t>
    <phoneticPr fontId="4" type="noConversion"/>
  </si>
  <si>
    <t>40-44 yrs</t>
    <phoneticPr fontId="4" type="noConversion"/>
  </si>
  <si>
    <t>45-49 yrs</t>
    <phoneticPr fontId="4" type="noConversion"/>
  </si>
  <si>
    <t>50-54 yrs</t>
    <phoneticPr fontId="4" type="noConversion"/>
  </si>
  <si>
    <t>55-59 yrs</t>
    <phoneticPr fontId="4" type="noConversion"/>
  </si>
  <si>
    <t>60-64 yrs</t>
    <phoneticPr fontId="4" type="noConversion"/>
  </si>
  <si>
    <t>65-69 yrs</t>
    <phoneticPr fontId="4" type="noConversion"/>
  </si>
  <si>
    <t>70-74 yrs</t>
    <phoneticPr fontId="4" type="noConversion"/>
  </si>
  <si>
    <t>75+</t>
    <phoneticPr fontId="4" type="noConversion"/>
  </si>
  <si>
    <t>Managers</t>
    <phoneticPr fontId="4" type="noConversion"/>
  </si>
  <si>
    <t>Professionals</t>
    <phoneticPr fontId="4" type="noConversion"/>
  </si>
  <si>
    <t>Technicians and associate professions</t>
    <phoneticPr fontId="4" type="noConversion"/>
  </si>
  <si>
    <t>Clerical support workers</t>
    <phoneticPr fontId="4" type="noConversion"/>
  </si>
  <si>
    <t>Elementary occupations</t>
  </si>
  <si>
    <t>Craft and related trades workers</t>
  </si>
  <si>
    <t>Plant and machine operators, and assemblers</t>
  </si>
  <si>
    <t>30-34 yrs</t>
    <phoneticPr fontId="4" type="noConversion"/>
  </si>
  <si>
    <t>Employed population (Male)</t>
    <phoneticPr fontId="4" type="noConversion"/>
  </si>
  <si>
    <t>Employed population (Female)</t>
    <phoneticPr fontId="4" type="noConversion"/>
  </si>
  <si>
    <t>Not currently studying</t>
    <phoneticPr fontId="4" type="noConversion"/>
  </si>
  <si>
    <t>Currently studying</t>
    <phoneticPr fontId="4" type="noConversion"/>
  </si>
  <si>
    <t>Sex</t>
  </si>
  <si>
    <t>Area of residence</t>
  </si>
  <si>
    <t>Rwanda</t>
  </si>
  <si>
    <t>Primary</t>
  </si>
  <si>
    <t>Upper secondary</t>
  </si>
  <si>
    <t>Employed population 16+</t>
  </si>
  <si>
    <t>Employee,Paid apprentice/intern</t>
  </si>
  <si>
    <t>Less than One month</t>
  </si>
  <si>
    <t>1-3 months</t>
  </si>
  <si>
    <t>3-6 Months</t>
  </si>
  <si>
    <t>One Year</t>
  </si>
  <si>
    <t>Two Years</t>
  </si>
  <si>
    <t>Three years or more</t>
  </si>
  <si>
    <t>Technical skills learned</t>
  </si>
  <si>
    <t>Carpentry</t>
  </si>
  <si>
    <t>Culinary arts</t>
  </si>
  <si>
    <t>Domestic Electricity</t>
  </si>
  <si>
    <t>Welding</t>
  </si>
  <si>
    <t>Plumbing</t>
  </si>
  <si>
    <t>Food processing</t>
  </si>
  <si>
    <t>Auto- Electricity</t>
  </si>
  <si>
    <t>Automotive body repair</t>
  </si>
  <si>
    <t>Computer maintenance</t>
  </si>
  <si>
    <t>Engine mechanics</t>
  </si>
  <si>
    <t>Tailoring</t>
  </si>
  <si>
    <t>Food &amp; Beverage services</t>
  </si>
  <si>
    <t>Front office</t>
  </si>
  <si>
    <t>Hairdressing</t>
  </si>
  <si>
    <t>Biding and Jewelries</t>
  </si>
  <si>
    <t>Crochet embroidery</t>
  </si>
  <si>
    <t>Motor vehicle engine mechanics</t>
  </si>
  <si>
    <t>Film making</t>
  </si>
  <si>
    <t>Place of Technical skills</t>
  </si>
  <si>
    <t>Apprenticeship or on job Training</t>
  </si>
  <si>
    <t>Learned from a friend or Family</t>
  </si>
  <si>
    <t>NGO</t>
  </si>
  <si>
    <t>Community organization</t>
  </si>
  <si>
    <t>Government</t>
  </si>
  <si>
    <t>Employer</t>
  </si>
  <si>
    <t>Private institutions/agencies/persons</t>
  </si>
  <si>
    <t>Non-profit organization/charity</t>
  </si>
  <si>
    <t>Other(specify)</t>
  </si>
  <si>
    <t>Thing happened after completion of the training</t>
  </si>
  <si>
    <t>Nothing</t>
  </si>
  <si>
    <t>I was able to get a job</t>
  </si>
  <si>
    <t>My salary increased</t>
  </si>
  <si>
    <t>I was promoted at work</t>
  </si>
  <si>
    <t>My job skills have improved</t>
  </si>
  <si>
    <t>Got internship/traineeship with a company</t>
  </si>
  <si>
    <t>None</t>
  </si>
  <si>
    <t>Currentry studying</t>
  </si>
  <si>
    <t>Living together</t>
  </si>
  <si>
    <t>Outside Labour Force</t>
  </si>
  <si>
    <t>Male</t>
    <phoneticPr fontId="6" type="noConversion"/>
  </si>
  <si>
    <t>Female</t>
    <phoneticPr fontId="6" type="noConversion"/>
  </si>
  <si>
    <t>Total</t>
    <phoneticPr fontId="6" type="noConversion"/>
  </si>
  <si>
    <t>Rwanda</t>
    <phoneticPr fontId="6" type="noConversion"/>
  </si>
  <si>
    <t>Urban</t>
    <phoneticPr fontId="6" type="noConversion"/>
  </si>
  <si>
    <t>Rural</t>
    <phoneticPr fontId="6" type="noConversion"/>
  </si>
  <si>
    <t>Area of Residence</t>
  </si>
  <si>
    <t>Currently studying</t>
  </si>
  <si>
    <t>Not Currently studying</t>
  </si>
  <si>
    <t>Labour force highlights</t>
    <phoneticPr fontId="0" type="noConversion"/>
  </si>
  <si>
    <t>Population and household characteristics</t>
  </si>
  <si>
    <t>Labour force participation</t>
    <phoneticPr fontId="0" type="noConversion"/>
  </si>
  <si>
    <t>Employment</t>
  </si>
  <si>
    <t>LIST OF TABLES</t>
  </si>
  <si>
    <t>Formal sector</t>
  </si>
  <si>
    <t>Informal employment</t>
  </si>
  <si>
    <t>3 –  less than 6 months</t>
  </si>
  <si>
    <t>1 –  less than 2 years</t>
  </si>
  <si>
    <t>6 –  less than 12 months</t>
  </si>
  <si>
    <t>2 years or more</t>
  </si>
  <si>
    <t>16-19 yrs</t>
  </si>
  <si>
    <t>   Less than    20,000 RWF</t>
  </si>
  <si>
    <t>  20,000 – 29,999 RWF</t>
  </si>
  <si>
    <t>  30,000 – 49,999 RWF</t>
  </si>
  <si>
    <t>  50,000 – 99,999 RWF</t>
  </si>
  <si>
    <t>  100,000 RWF and above</t>
  </si>
  <si>
    <t>41-48 hours</t>
  </si>
  <si>
    <t>62-79 hours</t>
  </si>
  <si>
    <t>80 hours+</t>
  </si>
  <si>
    <t>35-40 hours</t>
  </si>
  <si>
    <t>49-61 hours</t>
  </si>
  <si>
    <t>less than 24 hours</t>
  </si>
  <si>
    <t>25-34 hours</t>
  </si>
  <si>
    <t>Young Unemployed (16-30 yrs)</t>
  </si>
  <si>
    <t>20-24 yrs</t>
  </si>
  <si>
    <t>25-30 yrs</t>
  </si>
  <si>
    <t>Total (16+ yrs)</t>
  </si>
  <si>
    <t>Total (16+ years)</t>
  </si>
  <si>
    <t>Type of disability</t>
    <phoneticPr fontId="5" type="noConversion"/>
  </si>
  <si>
    <t>Total</t>
    <phoneticPr fontId="5" type="noConversion"/>
  </si>
  <si>
    <t>Male</t>
    <phoneticPr fontId="5" type="noConversion"/>
  </si>
  <si>
    <t>Female</t>
    <phoneticPr fontId="5" type="noConversion"/>
  </si>
  <si>
    <t>Urban</t>
    <phoneticPr fontId="5" type="noConversion"/>
  </si>
  <si>
    <t>Rural</t>
    <phoneticPr fontId="5" type="noConversion"/>
  </si>
  <si>
    <t>16+ yrs</t>
    <phoneticPr fontId="5" type="noConversion"/>
  </si>
  <si>
    <t>Total disabled persons</t>
    <phoneticPr fontId="5" type="noConversion"/>
  </si>
  <si>
    <t>- Seeing</t>
    <phoneticPr fontId="5" type="noConversion"/>
  </si>
  <si>
    <t>- Hearing</t>
    <phoneticPr fontId="5" type="noConversion"/>
  </si>
  <si>
    <t>- Walking</t>
    <phoneticPr fontId="5" type="noConversion"/>
  </si>
  <si>
    <t>- Remembering</t>
    <phoneticPr fontId="5" type="noConversion"/>
  </si>
  <si>
    <t>- Washing, dressing</t>
    <phoneticPr fontId="5" type="noConversion"/>
  </si>
  <si>
    <t>- Communicating</t>
    <phoneticPr fontId="5" type="noConversion"/>
  </si>
  <si>
    <t>Employed</t>
    <phoneticPr fontId="5" type="noConversion"/>
  </si>
  <si>
    <t>Unemployed</t>
    <phoneticPr fontId="5" type="noConversion"/>
  </si>
  <si>
    <t>LFPR</t>
    <phoneticPr fontId="5" type="noConversion"/>
  </si>
  <si>
    <t>Emp-Pop</t>
    <phoneticPr fontId="5" type="noConversion"/>
  </si>
  <si>
    <t>UR</t>
    <phoneticPr fontId="5" type="noConversion"/>
  </si>
  <si>
    <t>Disabled working age persons (16+ yrs)</t>
    <phoneticPr fontId="5" type="noConversion"/>
  </si>
  <si>
    <t xml:space="preserve">Note: Details may not add to totals because disabled persons may be reporting more than one type of disability.  </t>
    <phoneticPr fontId="5" type="noConversion"/>
  </si>
  <si>
    <t>General program</t>
  </si>
  <si>
    <t>Engineering, manufacturing and construction</t>
  </si>
  <si>
    <t>No Education</t>
  </si>
  <si>
    <t xml:space="preserve">   Employed</t>
  </si>
  <si>
    <t xml:space="preserve">  Unemployed</t>
  </si>
  <si>
    <t>Agriculture</t>
  </si>
  <si>
    <t>Health and welfare</t>
  </si>
  <si>
    <t>Services</t>
  </si>
  <si>
    <t>Social sciences, business and law</t>
  </si>
  <si>
    <t>Humanities and arts</t>
  </si>
  <si>
    <t>Science</t>
  </si>
  <si>
    <t>Own-account worker</t>
  </si>
  <si>
    <t>Member of cooperative</t>
  </si>
  <si>
    <t>Contributing family worker</t>
  </si>
  <si>
    <t>Other</t>
  </si>
  <si>
    <t xml:space="preserve">Youth employment and unemployment </t>
  </si>
  <si>
    <t>Employment in the informal economy</t>
  </si>
  <si>
    <t>Income from employment</t>
  </si>
  <si>
    <t>Person in own-use production work</t>
  </si>
  <si>
    <t>Formal sector</t>
    <phoneticPr fontId="5" type="noConversion"/>
  </si>
  <si>
    <t>- Employee</t>
    <phoneticPr fontId="5" type="noConversion"/>
  </si>
  <si>
    <t>- Employer</t>
    <phoneticPr fontId="5" type="noConversion"/>
  </si>
  <si>
    <t>- Own-account worker</t>
    <phoneticPr fontId="5" type="noConversion"/>
  </si>
  <si>
    <t>- Member of cooperative</t>
    <phoneticPr fontId="5" type="noConversion"/>
  </si>
  <si>
    <t>- Contributing family worker</t>
    <phoneticPr fontId="5" type="noConversion"/>
  </si>
  <si>
    <t>- Other</t>
    <phoneticPr fontId="5" type="noConversion"/>
  </si>
  <si>
    <t>Informal sector</t>
    <phoneticPr fontId="5" type="noConversion"/>
  </si>
  <si>
    <t>Permanent (without a known limited duration)</t>
    <phoneticPr fontId="5" type="noConversion"/>
  </si>
  <si>
    <t xml:space="preserve">Temporary contract </t>
    <phoneticPr fontId="5" type="noConversion"/>
  </si>
  <si>
    <t>- Day</t>
    <phoneticPr fontId="5" type="noConversion"/>
  </si>
  <si>
    <t>- Week</t>
    <phoneticPr fontId="5" type="noConversion"/>
  </si>
  <si>
    <t>- Month</t>
    <phoneticPr fontId="5" type="noConversion"/>
  </si>
  <si>
    <t>- Less than one year</t>
    <phoneticPr fontId="5" type="noConversion"/>
  </si>
  <si>
    <t>- One year or more</t>
    <phoneticPr fontId="5" type="noConversion"/>
  </si>
  <si>
    <t xml:space="preserve">Migration </t>
  </si>
  <si>
    <t>Labour underutilisation</t>
  </si>
  <si>
    <t>Total migrants (16+ yrs)</t>
    <phoneticPr fontId="5" type="noConversion"/>
  </si>
  <si>
    <t>Internal migrants (16+ yrs)</t>
    <phoneticPr fontId="5" type="noConversion"/>
  </si>
  <si>
    <t>International migrants (16+ yrs)</t>
    <phoneticPr fontId="5" type="noConversion"/>
  </si>
  <si>
    <t>Total migrant workers (employed migrants)</t>
    <phoneticPr fontId="5" type="noConversion"/>
  </si>
  <si>
    <t>Outside labour force</t>
    <phoneticPr fontId="5" type="noConversion"/>
  </si>
  <si>
    <t>Labour force participation rate</t>
    <phoneticPr fontId="5" type="noConversion"/>
  </si>
  <si>
    <t>Employment-to-population ratio</t>
    <phoneticPr fontId="5" type="noConversion"/>
  </si>
  <si>
    <t>Registering with or contacting public or private employment services</t>
  </si>
  <si>
    <t>Placing or answering newspaper or online job advertisements</t>
  </si>
  <si>
    <t>Parents</t>
  </si>
  <si>
    <t>Child</t>
  </si>
  <si>
    <t>Other family members</t>
  </si>
  <si>
    <t>Pension</t>
  </si>
  <si>
    <t>Own production</t>
  </si>
  <si>
    <t>Assistance received [VUP]</t>
  </si>
  <si>
    <t>Assistance received [FARG]</t>
  </si>
  <si>
    <t>Assistance received [Church, Other NGO]</t>
  </si>
  <si>
    <t>Assistance from friends</t>
  </si>
  <si>
    <t xml:space="preserve"> Revenue from own property/savings</t>
  </si>
  <si>
    <t>Past work</t>
  </si>
  <si>
    <t>Scholarship</t>
  </si>
  <si>
    <t>Husband/wife</t>
  </si>
  <si>
    <t>Collecting firewood for the household including travel time</t>
  </si>
  <si>
    <t>Fetching water for the household, including travel time</t>
  </si>
  <si>
    <t>Constructing your dwelling, making major repairs on it, farm buildings, private roads, or wells</t>
  </si>
  <si>
    <t xml:space="preserve">Manufacturing household goods for own or family use </t>
  </si>
  <si>
    <t>Doing household chores including shopping, preparing meals</t>
  </si>
  <si>
    <t>Searching for fodder or grazing for the household’s animals</t>
  </si>
  <si>
    <t>Looking after children and elderly</t>
  </si>
  <si>
    <t>16-24 yrs</t>
  </si>
  <si>
    <t>25-34 yrs</t>
  </si>
  <si>
    <t>35-54 yrs</t>
  </si>
  <si>
    <t>55-64 yrs</t>
  </si>
  <si>
    <t>65-74 yrs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</si>
  <si>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</si>
  <si>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</si>
  <si>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</si>
  <si>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</si>
  <si>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</si>
  <si>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</si>
  <si>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</si>
  <si>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</si>
  <si>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</si>
  <si>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</si>
  <si>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</si>
  <si>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</si>
  <si>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</si>
  <si>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</si>
  <si>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</si>
  <si>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</si>
  <si>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</si>
  <si>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</si>
  <si>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</si>
  <si>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</si>
  <si>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</si>
  <si>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</si>
  <si>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</si>
  <si>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</si>
  <si>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</si>
  <si>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</si>
  <si>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</si>
  <si>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</si>
  <si>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</si>
  <si>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LFPR</t>
  </si>
  <si>
    <t>Emp-Pop</t>
  </si>
  <si>
    <t>UR</t>
  </si>
  <si>
    <t>Parents moved</t>
  </si>
  <si>
    <t>To live with relatives</t>
  </si>
  <si>
    <t>To attend school</t>
  </si>
  <si>
    <t>Marriage</t>
  </si>
  <si>
    <t>New job</t>
  </si>
  <si>
    <t>Job transfer</t>
  </si>
  <si>
    <t>To look for work</t>
  </si>
  <si>
    <t>Looking for land to farm</t>
  </si>
  <si>
    <t>Loss of employment</t>
  </si>
  <si>
    <t xml:space="preserve"> Employment of spouse</t>
  </si>
  <si>
    <t>Coming back in country</t>
  </si>
  <si>
    <t xml:space="preserve"> Other</t>
  </si>
  <si>
    <t>Electricity, gas stream and air condition</t>
  </si>
  <si>
    <t xml:space="preserve">Water supply, gas and remediation services </t>
  </si>
  <si>
    <t xml:space="preserve">Construction </t>
  </si>
  <si>
    <t xml:space="preserve">Accommodation and food services </t>
  </si>
  <si>
    <t xml:space="preserve">Information and communication </t>
  </si>
  <si>
    <t xml:space="preserve"> Financial and insurance activities </t>
  </si>
  <si>
    <t xml:space="preserve">Real estate activities </t>
  </si>
  <si>
    <t xml:space="preserve">Administrative and support activities </t>
  </si>
  <si>
    <t xml:space="preserve">Public administration and defence, compulsory … </t>
  </si>
  <si>
    <t xml:space="preserve">Education </t>
  </si>
  <si>
    <t xml:space="preserve">Human health and social work activities </t>
  </si>
  <si>
    <t xml:space="preserve"> Activities of extraterritorial organizations </t>
  </si>
  <si>
    <t xml:space="preserve">Activities of households as employers </t>
  </si>
  <si>
    <t xml:space="preserve">Other services </t>
  </si>
  <si>
    <t xml:space="preserve">Arts, entertainment and recreation </t>
  </si>
  <si>
    <t xml:space="preserve">Wholesale and retail trade, repair of motor vehicles … </t>
  </si>
  <si>
    <t>Total</t>
    <phoneticPr fontId="0" type="noConversion"/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</si>
  <si>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</si>
  <si>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</si>
  <si>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</si>
  <si>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</si>
  <si>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Lower secondary</t>
  </si>
  <si>
    <t>University</t>
  </si>
  <si>
    <t>Masonry</t>
  </si>
  <si>
    <t>Automotive technology.</t>
  </si>
  <si>
    <t>Animal health</t>
  </si>
  <si>
    <t>Music</t>
  </si>
  <si>
    <t>Painting and decoration</t>
  </si>
  <si>
    <t>Multimedia</t>
  </si>
  <si>
    <t>Networking</t>
  </si>
  <si>
    <t>Industrial electricity</t>
  </si>
  <si>
    <t>Nursery growing</t>
  </si>
  <si>
    <t>Livestock</t>
  </si>
  <si>
    <t>Leather craft</t>
  </si>
  <si>
    <t>Software Development</t>
  </si>
  <si>
    <t>Agri-Business</t>
  </si>
  <si>
    <t>Manicure and Pedicure</t>
  </si>
  <si>
    <t>Beauty therapy</t>
  </si>
  <si>
    <t>Screen printing</t>
  </si>
  <si>
    <t>Sport and Medical Massage</t>
  </si>
  <si>
    <t>Pottery</t>
  </si>
  <si>
    <t>International organization</t>
  </si>
  <si>
    <t>He/she didn't pay</t>
  </si>
  <si>
    <t>Starting own business</t>
  </si>
  <si>
    <t>Other (specify)</t>
  </si>
  <si>
    <t>65+ yrs</t>
  </si>
  <si>
    <t>Employee</t>
  </si>
  <si>
    <t>Employer (with regular employees)</t>
  </si>
  <si>
    <t>Formal/Informal sector employment</t>
  </si>
  <si>
    <t>Informal sector</t>
  </si>
  <si>
    <t>Formal employment</t>
  </si>
  <si>
    <t>Arranging for financial ressources,applying for permits,licences</t>
  </si>
  <si>
    <t>Looking for land,premises,machinery,supplies,farming inputs</t>
  </si>
  <si>
    <t>Seeking the assistance of friends,relatives or other types of intermediaries</t>
  </si>
  <si>
    <t>Applying to employers directly,checking at worksites,farms,factory gates,markets</t>
  </si>
  <si>
    <t>Placing and updating resumes on professional or social networking sites online</t>
  </si>
  <si>
    <t>Other method</t>
  </si>
  <si>
    <t>Managers</t>
  </si>
  <si>
    <t xml:space="preserve">Economic activity </t>
  </si>
  <si>
    <t>Household size</t>
  </si>
  <si>
    <t>Total number households</t>
  </si>
  <si>
    <t>10+</t>
  </si>
  <si>
    <t>5-15 yrs</t>
  </si>
  <si>
    <t xml:space="preserve"> </t>
  </si>
  <si>
    <t>Married</t>
  </si>
  <si>
    <t>Divorced/separeted</t>
  </si>
  <si>
    <t>Single</t>
  </si>
  <si>
    <t>Widow/widower</t>
  </si>
  <si>
    <t>Technicians and associate professionals</t>
  </si>
  <si>
    <t>Clerical support workers</t>
  </si>
  <si>
    <t>Skilled agricultural, forestry and fishe</t>
  </si>
  <si>
    <t>Plant and machine operators and assemble</t>
  </si>
  <si>
    <t>account worker( without regular empl</t>
  </si>
  <si>
    <t>Total own-use production</t>
    <phoneticPr fontId="0" type="noConversion"/>
  </si>
  <si>
    <t>Total number of persons(16+)</t>
  </si>
  <si>
    <t xml:space="preserve">Total </t>
  </si>
  <si>
    <t>Not seeking but available</t>
  </si>
  <si>
    <t>Seeking but not available</t>
  </si>
  <si>
    <t>Neither seeking nor available but want employment</t>
  </si>
  <si>
    <t>Neither seeking nor available who do not want employment</t>
  </si>
  <si>
    <t>Young not in employment nor in education (16-30 yrs)</t>
  </si>
  <si>
    <t>age group</t>
  </si>
  <si>
    <t>ISIC High level</t>
  </si>
  <si>
    <t>Quintile1</t>
  </si>
  <si>
    <t>Quintile2</t>
  </si>
  <si>
    <t>Quintile3</t>
  </si>
  <si>
    <t>Quintile4</t>
  </si>
  <si>
    <t>Quintile5</t>
  </si>
  <si>
    <t>Employment-to population ratio</t>
  </si>
  <si>
    <t>Technicians and associate professions</t>
  </si>
  <si>
    <t>Median</t>
  </si>
  <si>
    <t>Mean</t>
  </si>
  <si>
    <t>Unemployed population 16+</t>
  </si>
  <si>
    <t>Population outside the labour force (16+)</t>
  </si>
  <si>
    <t>Total migrants (16+ yrs)</t>
  </si>
  <si>
    <t>Internal migrants (16+ yrs)</t>
  </si>
  <si>
    <t>International migrants (16+ yrs)</t>
  </si>
  <si>
    <t xml:space="preserve">Professional, scientific and technical activities </t>
  </si>
  <si>
    <t>Employed population 16 years old and over</t>
  </si>
  <si>
    <t xml:space="preserve">Financial and insurance activities </t>
  </si>
  <si>
    <t>No level completed</t>
  </si>
  <si>
    <t>Completed general</t>
  </si>
  <si>
    <t>Completed TVET</t>
  </si>
  <si>
    <t xml:space="preserve">Rwanda </t>
  </si>
  <si>
    <t xml:space="preserve">LFPR </t>
  </si>
  <si>
    <t>Empl/pop ratio</t>
  </si>
  <si>
    <t xml:space="preserve">Unemployment rate </t>
  </si>
  <si>
    <t>Labour underutilisation rate</t>
  </si>
  <si>
    <t xml:space="preserve">No level completed  </t>
  </si>
  <si>
    <t>Working age population</t>
  </si>
  <si>
    <t>NCDs and Palliative Care Community Health</t>
  </si>
  <si>
    <t>Bee Keeping</t>
  </si>
  <si>
    <t>Young Population 16-30yrs</t>
  </si>
  <si>
    <t>Young population 16-30 yrs</t>
  </si>
  <si>
    <t>Young population 16-30 yrs (Male)</t>
  </si>
  <si>
    <t>Young population 16-30 yrs (Female)</t>
  </si>
  <si>
    <t>Young  population 16-30 yrs (Urban)</t>
  </si>
  <si>
    <t>Young population 16-30 yrs (Rural)</t>
  </si>
  <si>
    <t>Population 16 years old and over</t>
  </si>
  <si>
    <t>- Employed</t>
  </si>
  <si>
    <t>- Unemployed</t>
  </si>
  <si>
    <t>Labour underutilization</t>
  </si>
  <si>
    <t>- Time-related underemployed</t>
  </si>
  <si>
    <t>- Potential labour force</t>
  </si>
  <si>
    <t>LU1 - Unemployment rate</t>
  </si>
  <si>
    <t>LU2 - Combined rate of unemployment and time-related underemployment</t>
  </si>
  <si>
    <t>LU3 - Combined rate of unemployment and potential labour force</t>
  </si>
  <si>
    <t>LU4 - Composite measure of labour underutilization</t>
  </si>
  <si>
    <t>Population</t>
  </si>
  <si>
    <t>0-4 yrs</t>
  </si>
  <si>
    <t>5-9 yrs</t>
  </si>
  <si>
    <t>10-14 yrs</t>
  </si>
  <si>
    <t>15-19 yrs</t>
  </si>
  <si>
    <t>25-29 yrs</t>
  </si>
  <si>
    <t>30-34 yrs</t>
  </si>
  <si>
    <t>35- 39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</si>
  <si>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</si>
  <si>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</si>
  <si>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</si>
  <si>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</si>
  <si>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</si>
  <si>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</si>
  <si>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</si>
  <si>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</t>
  </si>
  <si>
    <t>Informal sector out of agriculture</t>
  </si>
  <si>
    <t>Formal sector out of agriculture</t>
  </si>
  <si>
    <t>Employed population 16+ in formal nd informal sector</t>
  </si>
  <si>
    <t xml:space="preserve">Total employees/paid apprentices 16 + </t>
  </si>
  <si>
    <t xml:space="preserve">Not stated 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</si>
  <si>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</si>
  <si>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</si>
  <si>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</si>
  <si>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</si>
  <si>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</si>
  <si>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</si>
  <si>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</si>
  <si>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</si>
  <si>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</si>
  <si>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financial and insurance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</si>
  <si>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</si>
  <si>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</si>
  <si>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</si>
  <si>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</si>
  <si>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</si>
  <si>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</si>
  <si>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</si>
  <si>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activities of extraterritorial organizations and bodies</t>
  </si>
  <si>
    <t>information and communication</t>
  </si>
  <si>
    <t>Horticulture production</t>
  </si>
  <si>
    <t>Agriculture Mechanization</t>
  </si>
  <si>
    <t>Self-financing/Parents</t>
  </si>
  <si>
    <t>activities of house13holds as employers</t>
  </si>
  <si>
    <t>0 –  less than 3 months</t>
  </si>
  <si>
    <t>Unemployed population who looked for a job</t>
  </si>
  <si>
    <t>Less than 3 months</t>
  </si>
  <si>
    <t>Less than 6 months</t>
  </si>
  <si>
    <t>Less than 12 months</t>
  </si>
  <si>
    <t>1 year to less than 2 years</t>
  </si>
  <si>
    <t>2 years and above</t>
  </si>
  <si>
    <t>Median monthly earnings at main job</t>
  </si>
  <si>
    <t>Crop production</t>
  </si>
  <si>
    <t>Milk processig</t>
  </si>
  <si>
    <t>House keeping</t>
  </si>
  <si>
    <t>Concrete masonry</t>
  </si>
  <si>
    <r>
      <t>Vocational School Course</t>
    </r>
    <r>
      <rPr>
        <sz val="11"/>
        <color indexed="10"/>
        <rFont val="Calibri"/>
        <family val="2"/>
      </rPr>
      <t>/IPRC</t>
    </r>
  </si>
  <si>
    <t>City of Kigali</t>
  </si>
  <si>
    <t>South province</t>
  </si>
  <si>
    <t>West Province</t>
  </si>
  <si>
    <t>North Province</t>
  </si>
  <si>
    <t xml:space="preserve">East province 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</si>
  <si>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Details may not add to totals because unemployed persons may be using more than one method of seeking employment during the reference period on jobsearch.  </t>
    </r>
  </si>
  <si>
    <t>Family quarrel</t>
  </si>
  <si>
    <t>Divorce</t>
  </si>
  <si>
    <t>Karongi</t>
  </si>
  <si>
    <t>Electricity gas stream and air conditioning supply</t>
  </si>
  <si>
    <t>Agriculture forestry and fishing</t>
  </si>
  <si>
    <t>Water supply, gas and remediation services</t>
  </si>
  <si>
    <t>Whole sale and retail trade; repair of motor vehicles and motorcycles</t>
  </si>
  <si>
    <t>Transportationa and storage</t>
  </si>
  <si>
    <t>Accommodation and food services activities</t>
  </si>
  <si>
    <t>Administrative and support activities</t>
  </si>
  <si>
    <t>Public administration and defense; compulsory social security</t>
  </si>
  <si>
    <t>Other services</t>
  </si>
  <si>
    <t>Activities of house13holds as employers</t>
  </si>
  <si>
    <t>65+yrs</t>
  </si>
  <si>
    <t>Education level</t>
  </si>
  <si>
    <t>Occupation group</t>
  </si>
  <si>
    <t>Labour force participation rate(%)</t>
  </si>
  <si>
    <t>Employment-to-population ratio(%)</t>
  </si>
  <si>
    <t>Time related underemployment rate(%)</t>
  </si>
  <si>
    <t>LU1 - Unemployment rate(%)</t>
  </si>
  <si>
    <t>LU2 - Combined rate of unemployment and time-related underemployment(%)</t>
  </si>
  <si>
    <t>LU3 - Combined rate of unemployment and potential labour force(%)</t>
  </si>
  <si>
    <t>LU4 - Composite measure of labour underutilization(%)</t>
  </si>
  <si>
    <t>Youth unemployment rate (16-30 yrs)(%)</t>
  </si>
  <si>
    <t>Occupation group (ISCO High level)</t>
  </si>
  <si>
    <t>Civil engeneering</t>
  </si>
  <si>
    <t>Main  trade and technical training sponsor</t>
  </si>
  <si>
    <t>Head of household</t>
  </si>
  <si>
    <t>Labour Market and educational type</t>
  </si>
  <si>
    <t>Province/District Summary labour force indicators</t>
  </si>
  <si>
    <t>Participated in  subsistence agriculture</t>
  </si>
  <si>
    <t>Total Population 16 yrs and over</t>
  </si>
  <si>
    <t>Male Pop. 16+ yrs</t>
  </si>
  <si>
    <t>Female Pop. 16+ yrs</t>
  </si>
  <si>
    <t>Urban Pop. 16+ yrs</t>
  </si>
  <si>
    <t>Rural Pop. 16+ yrs</t>
  </si>
  <si>
    <t>Educational attainment</t>
  </si>
  <si>
    <t>Not participated in subsistence agriculture</t>
  </si>
  <si>
    <t>Own-account worker( without regular employment</t>
  </si>
  <si>
    <t xml:space="preserve">age group </t>
  </si>
  <si>
    <t xml:space="preserve">Education level </t>
  </si>
  <si>
    <t>Age Group</t>
  </si>
  <si>
    <t>16-30 yrs</t>
  </si>
  <si>
    <t>Residence area</t>
  </si>
  <si>
    <t>sex</t>
  </si>
  <si>
    <t>City of kigali</t>
  </si>
  <si>
    <t>South Province</t>
  </si>
  <si>
    <t>Attainemnt status of vocational and general trainings</t>
  </si>
  <si>
    <t>Youth Unemployed (16-24 yrs) who searched for job</t>
  </si>
  <si>
    <t>Colleography</t>
  </si>
  <si>
    <t>Typing(dactilographie)</t>
  </si>
  <si>
    <t>Driving</t>
  </si>
  <si>
    <t>Activities_of_households_as_employers</t>
  </si>
  <si>
    <t>Table 46. Working age population, by reported situation status</t>
  </si>
  <si>
    <t>Working for pay or profit</t>
  </si>
  <si>
    <t>Studying, in training</t>
  </si>
  <si>
    <t>Household, family responsibilities</t>
  </si>
  <si>
    <t>Farming or fishing mainly for household or family consumption</t>
  </si>
  <si>
    <t>Long-term illness, injury or disability</t>
  </si>
  <si>
    <t>Retired, pensioner, too old to work</t>
  </si>
  <si>
    <t>Participated inNational service activities(Urugerero)</t>
  </si>
  <si>
    <t>Other(Specify)</t>
  </si>
  <si>
    <t>Participated in subsistence agriculture</t>
  </si>
  <si>
    <t>Not participated  in subsistence agriculture</t>
  </si>
  <si>
    <t>Age group</t>
  </si>
  <si>
    <t>Main reason for migration</t>
  </si>
  <si>
    <t>Internal migrants</t>
  </si>
  <si>
    <t>External migrants</t>
  </si>
  <si>
    <t>Table 1. Summary labour force indicators, RLFS 2021</t>
  </si>
  <si>
    <t>Table 2. Population by sex, age group and urban/rural area, RLFS 2021</t>
  </si>
  <si>
    <t>Table 3. Households by household size, sex of head of household and urban/rural area, RLFS 2021</t>
  </si>
  <si>
    <t>Table 4. Disabled persons by sex, age group, urban/rural area and type of disability, RLFS 2021</t>
  </si>
  <si>
    <t>Table 5. Disabled working age persons by labour force status and type of disability, RLFS 2021</t>
  </si>
  <si>
    <t>Table 6:  Population 16 years old and over by education status and urban/rural area, RLFS 2021</t>
  </si>
  <si>
    <t>Table 7: Population 16 years old and over by sex, level of educational attainment and urban/rural area, RLFS 2021</t>
  </si>
  <si>
    <t>Table 8: Population 16 years old and over with respective field of education by sex, urban/rural area, RLFS 2021</t>
  </si>
  <si>
    <t>Table 9: Population 16 years old and over in trade/attended or training courses by sex, duration of training, and urban/rural area, RLFS 2021</t>
  </si>
  <si>
    <t>Table 10: Population 16 years old in/attended trade and technical training  by sex, technical skills, and urban/rural area, RLFS 2021</t>
  </si>
  <si>
    <t>Table 11: Population 16 years old and over who received trade and technical training by sex, place of the training, main sponsor, Outcome of the Traning and urban/rural area, RLFS 2021</t>
  </si>
  <si>
    <t>Table 12. Population 16 years old and over by labour force status, sex, age group, and urban/rural area, RLFS 2021</t>
  </si>
  <si>
    <t>Table 13. Population 16 years old and over by labour force status, sex, educational attainment, and urban/rural area, RLFS 2021</t>
  </si>
  <si>
    <t>Table 14. Population 16 years old and over by labour force status, sex, marital status, and urban/rural area, RLFS 2021</t>
  </si>
  <si>
    <t>Table 15. Employed population by sex, age group, and urban/rural area, RLFS 2021</t>
  </si>
  <si>
    <t>Table 16. Employed population by sex, occupation group, and urban/rural area, RLFS 2021</t>
  </si>
  <si>
    <t>Table 17. Employed population by sex, current education attendance, and urban/rural area, RLFS 2021</t>
  </si>
  <si>
    <t>Table 18. Employed population by sex, educational attainment, and urban/rural area, RLFS 2021</t>
  </si>
  <si>
    <t>Table 19. Employed population by sex, occupation group and level of educational attainment, RLFS 2021</t>
  </si>
  <si>
    <t>Table 20. Employed population by sex, branch of economic activity, and urban/rural area, RLFS 2021</t>
  </si>
  <si>
    <t>Table 21. Employed population by sex, branch of economic activity and level of educational attainment, RLFS 2021</t>
  </si>
  <si>
    <t>Table 22. Employed population by sex, status in employment, and urban/rural area, RLFS 2021</t>
  </si>
  <si>
    <t>Table 23. Employed population by sex, hours usually worked per week at all jobs, and urban/rural area, RLFS 2021</t>
  </si>
  <si>
    <t>Table 24. Employees by sex, duration of employment contract at main job and urban/rural area, RLFS 2021</t>
  </si>
  <si>
    <t>Table 25. Employed population by sex, formal/informal sector employmenmt, status in employment at main job and urban/rural area, RLFS 2021</t>
  </si>
  <si>
    <t>Table 26. Formal and informal employment by sex, branch of economic activity, RLFS 2021</t>
  </si>
  <si>
    <t>Table 27. Formal and informal Sector by sex, branch of economic activity, RLFS 2021</t>
  </si>
  <si>
    <t>Table 28. Average number of hours usually worked per week at main job by sex, branch of economic activity, urban/rural area, RLFS 2021</t>
  </si>
  <si>
    <t>Table 29. Average monthly cash income from employment of employees at main job by sex, age group, level of educational attainment,occupation group and urban/rural area, RLFS 2021</t>
  </si>
  <si>
    <t>Table 30. Median  monthly cash income from employment of employees at main job by sex, age group, level of educational attainment,occupation group and urban/rural area, RLFS 2021</t>
  </si>
  <si>
    <t>Table 31.  Size distribution of monthly cash income from employment of employees at main job by sex and urban/rural area, RLFS 2021</t>
  </si>
  <si>
    <t>Table 32.  Median/Mean cash income from employment of employees at main job by Quintiles, sex and urban/rural area, RLFS 2021</t>
  </si>
  <si>
    <t>Table 33. Youth and Young Population by sex, and residential area, RLFS 2021</t>
  </si>
  <si>
    <t>Table 34. Young population 16–30 years old by sex, level of educational attainment, labour force status and urban/rural area, RLFS 2021</t>
  </si>
  <si>
    <t>Table 35. Youth Unemployed by sex, duration of seeking employment, and urban/rural area, RLFS 2021</t>
  </si>
  <si>
    <t>Table 36. Young Unemployed by sex, duration of seeking employment, and urban/rural area, RLFS 2021</t>
  </si>
  <si>
    <t>Table 37.Youth not in employment and not currently in education or training by sex, age group, and urban/rural area, RLFS 2021</t>
  </si>
  <si>
    <t>Table 38. Unemployed population by sex, broad age group and urban/rural area, RLFS 2021</t>
  </si>
  <si>
    <t>Table 39. Unemployed population by sex, level of educational, and urban/rural area, RLFS 2021</t>
  </si>
  <si>
    <t>Table 40. Unemployed population(who looked for a job) by sex,method of seeking employment, and urban/rural area, RLFS 2021</t>
  </si>
  <si>
    <t>Table 41. Unemployed population(who looked for a job) by sex, duration of seeking employment, and urban/rural area, RLFS 2021</t>
  </si>
  <si>
    <t>Table 42. Time related under employment by age group sex and area of residence, RLFS 2021</t>
  </si>
  <si>
    <t>Table 43. Time-related underemployed persons by sex, main branch of economic activity and urban-rural areas, RLFS 2021</t>
  </si>
  <si>
    <t>Table 44. Population outside the labour force by sex, degree of labour market attachment, and urban/rural area, RLFS 2021</t>
  </si>
  <si>
    <t>Table 45. Population outside the labour force by sex, main source of livelihood, and urban/rural area, RLFS 2021</t>
  </si>
  <si>
    <t>Table 47. Average time spent in own-use production work by sex, type of own-use production and urban/rural area, RLFS 2021</t>
  </si>
  <si>
    <t>Table 48. Average time spent per week on own-use production of goods of working age population by sex, age group, employment status, and urban/rural area, RLFS 2021</t>
  </si>
  <si>
    <t>Table 49. Average time spent per week on own-use provision of services of working age population by sex, age group and urban/rural area,  RLFS 2021</t>
  </si>
  <si>
    <t>Table 50. Internal and international migrants by labour force status, sex, urban/rural area, RLFS 2021</t>
  </si>
  <si>
    <t>Table 51. Internal and international migrants by labour force status and main reason for migration, RLFS 2021</t>
  </si>
  <si>
    <t>Table 52. Migrant workers by sex, urban/rural area, prior place of residence and branch of economic activity,RLFS 2021</t>
  </si>
  <si>
    <t>Table 53. Summary labour force indicators by District, RLFS 2021</t>
  </si>
  <si>
    <t>Table 54. Employment by sex, urban/rural area and branch of economic activity (City of Kigali),  RLFS 2021</t>
  </si>
  <si>
    <t>Table 55. Employment by sex, urban/rural area and branch of economic activity (South province), RLFS 2021</t>
  </si>
  <si>
    <t>Table 56. Employment by sex, urban/rural area and branch of economic activity (West province), RLFS 2021</t>
  </si>
  <si>
    <t>Table 57. Employment by sex, urban/rural area and branch of economic activity (North province), RLFS 2021</t>
  </si>
  <si>
    <t>Table 58. Employment by sex, urban/rural area and branch of economic activity (East province), RLFS 2021</t>
  </si>
  <si>
    <t>Table 59. Labour market indicators and educational type (general and Technical) , RLFS 2021</t>
  </si>
  <si>
    <t>Agriculture_forestry_and_fishing</t>
  </si>
  <si>
    <t>Mining_and_quarrying</t>
  </si>
  <si>
    <t>Electricity_gas_stream_and_air_conditioning_supply</t>
  </si>
  <si>
    <t>Water_supply,_gas_and_remediation_services</t>
  </si>
  <si>
    <t>Whole_sale_and_retail_trade;_repair_of_motor_vehicles_and_motorcycles</t>
  </si>
  <si>
    <t>Transportationa_and_storage</t>
  </si>
  <si>
    <t>Accommodation_and_food_services_activities</t>
  </si>
  <si>
    <t>Information_and_communication</t>
  </si>
  <si>
    <t>Financial_and_insurance_activities</t>
  </si>
  <si>
    <t>Professional,_scientific_and_technical_activities</t>
  </si>
  <si>
    <t>Administrative_and_support_activities</t>
  </si>
  <si>
    <t>Public_administration_and_defense;_compulsory_social_security</t>
  </si>
  <si>
    <t>Human_health_and_social_work_activities</t>
  </si>
  <si>
    <t>Arts,_entertainment_and_recreation</t>
  </si>
  <si>
    <t>Other_services</t>
  </si>
  <si>
    <t>Activities_of_house13holds_as_employers</t>
  </si>
  <si>
    <t>Activities_of_extraterritorial_organizations_and_bodies</t>
  </si>
  <si>
    <t>26,000</t>
  </si>
  <si>
    <t>20,800</t>
  </si>
  <si>
    <t>18,200</t>
  </si>
  <si>
    <t>30,000</t>
  </si>
  <si>
    <t>40,000</t>
  </si>
  <si>
    <t>60,000</t>
  </si>
  <si>
    <t>65,000</t>
  </si>
  <si>
    <t>52,000</t>
  </si>
  <si>
    <t>200,000</t>
  </si>
  <si>
    <t>120,000</t>
  </si>
  <si>
    <t>125,000</t>
  </si>
  <si>
    <t>93,000</t>
  </si>
  <si>
    <t>140,000</t>
  </si>
  <si>
    <t>130,000</t>
  </si>
  <si>
    <t>150,000</t>
  </si>
  <si>
    <t>45,000</t>
  </si>
  <si>
    <t>25,000</t>
  </si>
  <si>
    <t>78,000</t>
  </si>
  <si>
    <t>66,667</t>
  </si>
  <si>
    <t>100,000</t>
  </si>
  <si>
    <t>20,000</t>
  </si>
  <si>
    <t>31,200</t>
  </si>
  <si>
    <t>68,000</t>
  </si>
  <si>
    <t>39,000</t>
  </si>
  <si>
    <t>190,000</t>
  </si>
  <si>
    <t>55,000</t>
  </si>
  <si>
    <t>50,000</t>
  </si>
  <si>
    <t>22,100</t>
  </si>
  <si>
    <t>21,000</t>
  </si>
  <si>
    <t>33,800</t>
  </si>
  <si>
    <t>54,000</t>
  </si>
  <si>
    <t>137,000</t>
  </si>
  <si>
    <t>180,000</t>
  </si>
  <si>
    <t>4.700</t>
  </si>
  <si>
    <t>4.400</t>
  </si>
  <si>
    <t>4.200</t>
  </si>
  <si>
    <t>7.200</t>
  </si>
  <si>
    <t>8.200</t>
  </si>
  <si>
    <t>7.300</t>
  </si>
  <si>
    <t>4.300</t>
  </si>
  <si>
    <t>7.800</t>
  </si>
  <si>
    <t>8.700</t>
  </si>
  <si>
    <t>9.900</t>
  </si>
  <si>
    <t>5.700</t>
  </si>
  <si>
    <t>4.100</t>
  </si>
  <si>
    <t>2.400</t>
  </si>
  <si>
    <t>2</t>
  </si>
  <si>
    <t>0.100</t>
  </si>
  <si>
    <t>0</t>
  </si>
  <si>
    <t>0.200</t>
  </si>
  <si>
    <t>0.300</t>
  </si>
  <si>
    <t>6.100</t>
  </si>
  <si>
    <t>1.800</t>
  </si>
  <si>
    <t>0.500</t>
  </si>
  <si>
    <t>1.900</t>
  </si>
  <si>
    <t>1.400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</si>
</sst>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%"/>
    <numFmt numFmtId="166" formatCode="###0"/>
    <numFmt numFmtId="167" formatCode="_(* #,##0_);_(* \(#,##0\);_(* &quot;-&quot;??_);_(@_)"/>
    <numFmt numFmtId="168" formatCode="###0.0"/>
    <numFmt numFmtId="169" formatCode="0.0"/>
    <numFmt numFmtId="170" formatCode="_(* #,##0.0_);_(* \(#,##0.0\);_(* &quot;-&quot;??_);_(@_)"/>
    <numFmt numFmtId="171" formatCode="#,##0.0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22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Cambria"/>
      <family val="1"/>
    </font>
    <font>
      <sz val="12"/>
      <name val="Cambria"/>
      <family val="1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9.5"/>
      <name val="Verdana"/>
      <family val="2"/>
    </font>
    <font>
      <sz val="11"/>
      <name val="Arial Narrow"/>
      <family val="2"/>
    </font>
    <font>
      <b/>
      <sz val="12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Verdan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mbria"/>
      <family val="1"/>
    </font>
    <font>
      <sz val="12"/>
      <color rgb="FFFF0000"/>
      <name val="Arial Narrow"/>
      <family val="2"/>
    </font>
    <font>
      <sz val="10"/>
      <color indexed="8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2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11" applyNumberFormat="0" applyAlignment="0" applyProtection="0"/>
    <xf numFmtId="0" fontId="25" fillId="30" borderId="12" applyNumberFormat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32" borderId="11" applyNumberFormat="0" applyAlignment="0" applyProtection="0"/>
    <xf numFmtId="0" fontId="32" fillId="0" borderId="16" applyNumberFormat="0" applyFill="0" applyAlignment="0" applyProtection="0"/>
    <xf numFmtId="0" fontId="33" fillId="33" borderId="0" applyNumberFormat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34" borderId="17" applyNumberFormat="0" applyFont="0" applyAlignment="0" applyProtection="0"/>
    <xf numFmtId="0" fontId="34" fillId="29" borderId="18" applyNumberFormat="0" applyAlignment="0" applyProtection="0"/>
    <xf numFmtId="9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</cellStyleXfs>
  <cellXfs count="458">
    <xf numFmtId="0" fontId="0" fillId="0" borderId="0" xfId="0"/>
    <xf numFmtId="0" fontId="0" fillId="2" borderId="0" xfId="0" applyFont="1" applyFill="1"/>
    <xf numFmtId="1" fontId="0" fillId="0" borderId="0" xfId="0" applyNumberFormat="1" applyFont="1"/>
    <xf numFmtId="0" fontId="0" fillId="0" borderId="0" xfId="0" applyFont="1" applyFill="1"/>
    <xf numFmtId="167" fontId="38" fillId="0" borderId="0" xfId="28" applyNumberFormat="1" applyFont="1" applyBorder="1" applyAlignment="1">
      <alignment horizontal="right" vertical="top"/>
    </xf>
    <xf numFmtId="166" fontId="38" fillId="0" borderId="0" xfId="53" applyNumberFormat="1" applyFont="1" applyBorder="1" applyAlignment="1">
      <alignment horizontal="right" vertical="top"/>
    </xf>
    <xf numFmtId="0" fontId="39" fillId="2" borderId="0" xfId="0" applyFont="1" applyFill="1" applyAlignment="1">
      <alignment horizontal="center"/>
    </xf>
    <xf numFmtId="0" fontId="36" fillId="0" borderId="0" xfId="0" applyFont="1"/>
    <xf numFmtId="0" fontId="40" fillId="0" borderId="0" xfId="0" applyFont="1" applyBorder="1"/>
    <xf numFmtId="166" fontId="38" fillId="35" borderId="0" xfId="52" applyNumberFormat="1" applyFont="1" applyFill="1" applyBorder="1" applyAlignment="1">
      <alignment horizontal="right" vertical="top"/>
    </xf>
    <xf numFmtId="1" fontId="0" fillId="35" borderId="0" xfId="0" applyNumberFormat="1" applyFont="1" applyFill="1" applyBorder="1"/>
    <xf numFmtId="0" fontId="8" fillId="0" borderId="1" xfId="0" applyFont="1" applyBorder="1" applyAlignment="1">
      <alignment horizontal="left" vertical="center"/>
    </xf>
    <xf numFmtId="0" fontId="0" fillId="2" borderId="0" xfId="0" applyFill="1"/>
    <xf numFmtId="0" fontId="0" fillId="0" borderId="0" xfId="0" applyBorder="1"/>
    <xf numFmtId="0" fontId="0" fillId="0" borderId="0" xfId="0" applyFill="1" applyBorder="1" applyAlignment="1">
      <alignment horizontal="center"/>
    </xf>
    <xf numFmtId="166" fontId="0" fillId="0" borderId="0" xfId="0" applyNumberFormat="1"/>
    <xf numFmtId="166" fontId="38" fillId="35" borderId="0" xfId="53" applyNumberFormat="1" applyFont="1" applyFill="1" applyBorder="1" applyAlignment="1">
      <alignment horizontal="right" vertical="top"/>
    </xf>
    <xf numFmtId="0" fontId="41" fillId="0" borderId="0" xfId="0" applyFont="1"/>
    <xf numFmtId="0" fontId="41" fillId="2" borderId="0" xfId="0" applyFont="1" applyFill="1" applyBorder="1"/>
    <xf numFmtId="0" fontId="41" fillId="0" borderId="0" xfId="0" applyFont="1" applyBorder="1"/>
    <xf numFmtId="0" fontId="41" fillId="35" borderId="0" xfId="0" applyFont="1" applyFill="1"/>
    <xf numFmtId="0" fontId="41" fillId="2" borderId="0" xfId="0" applyFont="1" applyFill="1" applyAlignment="1">
      <alignment horizontal="center" wrapText="1"/>
    </xf>
    <xf numFmtId="1" fontId="41" fillId="0" borderId="0" xfId="0" applyNumberFormat="1" applyFont="1"/>
    <xf numFmtId="0" fontId="10" fillId="0" borderId="0" xfId="35" applyFont="1" applyBorder="1" applyAlignment="1">
      <alignment horizontal="center"/>
    </xf>
    <xf numFmtId="0" fontId="2" fillId="0" borderId="0" xfId="0" applyFont="1"/>
    <xf numFmtId="0" fontId="8" fillId="3" borderId="0" xfId="4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0" xfId="40" applyFont="1" applyFill="1" applyBorder="1" applyAlignment="1">
      <alignment horizontal="left"/>
    </xf>
    <xf numFmtId="0" fontId="11" fillId="3" borderId="0" xfId="4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4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Fill="1"/>
    <xf numFmtId="0" fontId="0" fillId="35" borderId="0" xfId="0" applyFill="1"/>
    <xf numFmtId="0" fontId="42" fillId="36" borderId="0" xfId="0" applyFont="1" applyFill="1" applyBorder="1"/>
    <xf numFmtId="0" fontId="40" fillId="0" borderId="0" xfId="0" applyFont="1"/>
    <xf numFmtId="0" fontId="15" fillId="0" borderId="0" xfId="0" applyFont="1"/>
    <xf numFmtId="0" fontId="36" fillId="2" borderId="0" xfId="0" applyFont="1" applyFill="1" applyAlignment="1">
      <alignment horizontal="center" wrapText="1"/>
    </xf>
    <xf numFmtId="0" fontId="0" fillId="0" borderId="0" xfId="0" applyFont="1" applyFill="1" applyBorder="1"/>
    <xf numFmtId="0" fontId="43" fillId="0" borderId="1" xfId="4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13" fillId="0" borderId="0" xfId="0" applyFont="1"/>
    <xf numFmtId="0" fontId="16" fillId="0" borderId="0" xfId="40" applyFont="1" applyFill="1" applyBorder="1" applyAlignment="1">
      <alignment horizontal="left" vertical="center"/>
    </xf>
    <xf numFmtId="0" fontId="8" fillId="3" borderId="0" xfId="40" applyFont="1" applyFill="1" applyBorder="1" applyAlignment="1">
      <alignment horizontal="center"/>
    </xf>
    <xf numFmtId="166" fontId="7" fillId="0" borderId="0" xfId="46" applyNumberFormat="1" applyFont="1" applyBorder="1" applyAlignment="1">
      <alignment horizontal="right" vertical="top"/>
    </xf>
    <xf numFmtId="0" fontId="7" fillId="0" borderId="0" xfId="56" applyFont="1" applyBorder="1" applyAlignment="1">
      <alignment horizontal="left" vertical="top" wrapText="1"/>
    </xf>
    <xf numFmtId="0" fontId="6" fillId="0" borderId="0" xfId="56"/>
    <xf numFmtId="171" fontId="0" fillId="0" borderId="0" xfId="0" applyNumberFormat="1"/>
    <xf numFmtId="3" fontId="41" fillId="0" borderId="0" xfId="0" applyNumberFormat="1" applyFont="1"/>
    <xf numFmtId="166" fontId="41" fillId="0" borderId="0" xfId="0" applyNumberFormat="1" applyFont="1"/>
    <xf numFmtId="169" fontId="0" fillId="0" borderId="0" xfId="0" applyNumberFormat="1"/>
    <xf numFmtId="0" fontId="0" fillId="2" borderId="2" xfId="0" applyFill="1" applyBorder="1"/>
    <xf numFmtId="0" fontId="0" fillId="35" borderId="0" xfId="0" applyFill="1" applyBorder="1"/>
    <xf numFmtId="0" fontId="45" fillId="0" borderId="0" xfId="0" applyFont="1"/>
    <xf numFmtId="0" fontId="19" fillId="0" borderId="0" xfId="0" applyFont="1"/>
    <xf numFmtId="0" fontId="44" fillId="0" borderId="0" xfId="0" applyFont="1" applyBorder="1"/>
    <xf numFmtId="0" fontId="17" fillId="0" borderId="0" xfId="0" applyFont="1"/>
    <xf numFmtId="0" fontId="0" fillId="36" borderId="0" xfId="0" applyFont="1" applyFill="1"/>
    <xf numFmtId="0" fontId="7" fillId="35" borderId="0" xfId="56" applyFont="1" applyFill="1" applyBorder="1" applyAlignment="1">
      <alignment horizontal="left" vertical="top" wrapText="1"/>
    </xf>
    <xf numFmtId="0" fontId="7" fillId="0" borderId="0" xfId="57" applyFont="1" applyBorder="1" applyAlignment="1">
      <alignment vertical="top" wrapText="1"/>
    </xf>
    <xf numFmtId="0" fontId="7" fillId="35" borderId="0" xfId="57" applyFont="1" applyFill="1" applyBorder="1" applyAlignment="1">
      <alignment vertical="top" wrapText="1"/>
    </xf>
    <xf numFmtId="0" fontId="46" fillId="0" borderId="0" xfId="0" applyFont="1"/>
    <xf numFmtId="0" fontId="47" fillId="2" borderId="0" xfId="0" applyFont="1" applyFill="1"/>
    <xf numFmtId="0" fontId="0" fillId="0" borderId="0" xfId="0" applyFont="1"/>
    <xf numFmtId="0" fontId="0" fillId="0" borderId="0" xfId="0" applyFont="1" applyBorder="1"/>
    <xf numFmtId="0" fontId="0" fillId="2" borderId="0" xfId="0" applyFont="1" applyFill="1" applyBorder="1"/>
    <xf numFmtId="3" fontId="0" fillId="0" borderId="0" xfId="0" applyNumberFormat="1" applyFont="1"/>
    <xf numFmtId="0" fontId="0" fillId="36" borderId="0" xfId="0" applyFill="1" applyBorder="1"/>
    <xf numFmtId="0" fontId="0" fillId="35" borderId="0" xfId="0" applyFont="1" applyFill="1" applyBorder="1"/>
    <xf numFmtId="0" fontId="43" fillId="0" borderId="0" xfId="0" applyFont="1" applyBorder="1"/>
    <xf numFmtId="0" fontId="0" fillId="35" borderId="0" xfId="0" applyFont="1" applyFill="1"/>
    <xf numFmtId="166" fontId="0" fillId="0" borderId="0" xfId="0" applyNumberFormat="1" applyFont="1"/>
    <xf numFmtId="167" fontId="21" fillId="2" borderId="0" xfId="28" applyNumberFormat="1" applyFont="1" applyFill="1"/>
    <xf numFmtId="167" fontId="0" fillId="0" borderId="0" xfId="0" applyNumberFormat="1"/>
    <xf numFmtId="164" fontId="0" fillId="0" borderId="0" xfId="0" applyNumberFormat="1"/>
    <xf numFmtId="167" fontId="0" fillId="0" borderId="0" xfId="0" applyNumberFormat="1" applyFont="1"/>
    <xf numFmtId="37" fontId="0" fillId="0" borderId="0" xfId="0" applyNumberFormat="1" applyFont="1"/>
    <xf numFmtId="0" fontId="0" fillId="37" borderId="0" xfId="0" applyFont="1" applyFill="1"/>
    <xf numFmtId="0" fontId="0" fillId="37" borderId="0" xfId="0" applyFill="1"/>
    <xf numFmtId="3" fontId="0" fillId="37" borderId="0" xfId="0" applyNumberFormat="1" applyFont="1" applyFill="1"/>
    <xf numFmtId="167" fontId="41" fillId="0" borderId="0" xfId="0" applyNumberFormat="1" applyFont="1"/>
    <xf numFmtId="3" fontId="0" fillId="0" borderId="0" xfId="0" applyNumberFormat="1"/>
    <xf numFmtId="0" fontId="0" fillId="0" borderId="0" xfId="0"/>
    <xf numFmtId="164" fontId="0" fillId="0" borderId="0" xfId="0" applyNumberFormat="1" applyFont="1"/>
    <xf numFmtId="165" fontId="21" fillId="0" borderId="0" xfId="69" applyNumberFormat="1" applyFont="1"/>
    <xf numFmtId="0" fontId="47" fillId="35" borderId="0" xfId="0" applyFont="1" applyFill="1"/>
    <xf numFmtId="167" fontId="21" fillId="0" borderId="0" xfId="28" applyNumberFormat="1" applyFont="1"/>
    <xf numFmtId="167" fontId="36" fillId="0" borderId="0" xfId="28" applyNumberFormat="1" applyFont="1"/>
    <xf numFmtId="0" fontId="43" fillId="0" borderId="0" xfId="0" applyFont="1"/>
    <xf numFmtId="0" fontId="44" fillId="0" borderId="0" xfId="0" applyFont="1"/>
    <xf numFmtId="0" fontId="0" fillId="38" borderId="0" xfId="0" applyFill="1"/>
    <xf numFmtId="3" fontId="0" fillId="35" borderId="0" xfId="0" applyNumberFormat="1" applyFill="1" applyBorder="1"/>
    <xf numFmtId="166" fontId="38" fillId="35" borderId="0" xfId="63" applyNumberFormat="1" applyFont="1" applyFill="1" applyBorder="1" applyAlignment="1">
      <alignment horizontal="right" vertical="top"/>
    </xf>
    <xf numFmtId="166" fontId="7" fillId="0" borderId="0" xfId="47" applyNumberFormat="1" applyFont="1" applyFill="1" applyBorder="1" applyAlignment="1">
      <alignment horizontal="right" vertical="top"/>
    </xf>
    <xf numFmtId="166" fontId="18" fillId="0" borderId="0" xfId="54" applyNumberFormat="1" applyFont="1" applyBorder="1" applyAlignment="1">
      <alignment horizontal="right" vertical="top"/>
    </xf>
    <xf numFmtId="166" fontId="7" fillId="0" borderId="0" xfId="54" applyNumberFormat="1" applyFont="1" applyBorder="1" applyAlignment="1">
      <alignment horizontal="right" vertical="top"/>
    </xf>
    <xf numFmtId="0" fontId="37" fillId="0" borderId="0" xfId="0" applyFont="1"/>
    <xf numFmtId="0" fontId="0" fillId="39" borderId="0" xfId="0" applyFill="1"/>
    <xf numFmtId="0" fontId="38" fillId="39" borderId="0" xfId="56" applyFont="1" applyFill="1" applyBorder="1" applyAlignment="1">
      <alignment horizontal="center" wrapText="1"/>
    </xf>
    <xf numFmtId="3" fontId="0" fillId="39" borderId="0" xfId="0" applyNumberFormat="1" applyFill="1" applyBorder="1"/>
    <xf numFmtId="0" fontId="7" fillId="39" borderId="0" xfId="56" applyFont="1" applyFill="1" applyBorder="1" applyAlignment="1">
      <alignment horizontal="left" vertical="top" wrapText="1"/>
    </xf>
    <xf numFmtId="0" fontId="0" fillId="2" borderId="3" xfId="0" applyFill="1" applyBorder="1"/>
    <xf numFmtId="0" fontId="44" fillId="0" borderId="0" xfId="0" applyFont="1"/>
    <xf numFmtId="0" fontId="36" fillId="0" borderId="0" xfId="0" applyFont="1" applyAlignment="1">
      <alignment horizontal="right"/>
    </xf>
    <xf numFmtId="0" fontId="43" fillId="0" borderId="0" xfId="0" applyFont="1" applyFill="1" applyAlignment="1">
      <alignment horizontal="left"/>
    </xf>
    <xf numFmtId="0" fontId="43" fillId="0" borderId="0" xfId="0" applyFont="1" applyAlignment="1">
      <alignment wrapText="1"/>
    </xf>
    <xf numFmtId="0" fontId="43" fillId="0" borderId="0" xfId="0" applyFont="1" applyAlignment="1"/>
    <xf numFmtId="0" fontId="2" fillId="0" borderId="0" xfId="0" applyFont="1" applyAlignment="1">
      <alignment horizontal="left"/>
    </xf>
    <xf numFmtId="0" fontId="45" fillId="0" borderId="0" xfId="0" applyFont="1" applyAlignment="1"/>
    <xf numFmtId="0" fontId="17" fillId="0" borderId="0" xfId="0" applyFont="1" applyFill="1"/>
    <xf numFmtId="0" fontId="48" fillId="40" borderId="0" xfId="0" applyFont="1" applyFill="1" applyBorder="1" applyAlignment="1">
      <alignment horizontal="center"/>
    </xf>
    <xf numFmtId="0" fontId="49" fillId="40" borderId="0" xfId="40" applyFont="1" applyFill="1" applyBorder="1" applyAlignment="1">
      <alignment horizontal="left" vertical="center"/>
    </xf>
    <xf numFmtId="0" fontId="37" fillId="40" borderId="0" xfId="0" applyFont="1" applyFill="1"/>
    <xf numFmtId="0" fontId="11" fillId="0" borderId="0" xfId="40" applyFont="1" applyFill="1" applyBorder="1" applyAlignment="1">
      <alignment horizontal="center"/>
    </xf>
    <xf numFmtId="164" fontId="18" fillId="0" borderId="0" xfId="28" applyFont="1" applyBorder="1" applyAlignment="1">
      <alignment horizontal="right" vertical="top"/>
    </xf>
    <xf numFmtId="167" fontId="0" fillId="0" borderId="0" xfId="0" applyNumberFormat="1" applyFont="1" applyBorder="1"/>
    <xf numFmtId="0" fontId="0" fillId="0" borderId="0" xfId="0" applyFont="1" applyAlignment="1">
      <alignment wrapText="1"/>
    </xf>
    <xf numFmtId="0" fontId="0" fillId="35" borderId="0" xfId="0" applyFont="1" applyFill="1" applyAlignment="1">
      <alignment wrapText="1"/>
    </xf>
    <xf numFmtId="0" fontId="40" fillId="0" borderId="0" xfId="0" applyFont="1" applyAlignment="1"/>
    <xf numFmtId="0" fontId="0" fillId="0" borderId="0" xfId="0" applyAlignment="1">
      <alignment wrapText="1"/>
    </xf>
    <xf numFmtId="3" fontId="0" fillId="35" borderId="0" xfId="0" applyNumberFormat="1" applyFont="1" applyFill="1"/>
    <xf numFmtId="0" fontId="0" fillId="35" borderId="0" xfId="0" quotePrefix="1" applyFill="1" applyAlignment="1">
      <alignment wrapText="1"/>
    </xf>
    <xf numFmtId="0" fontId="46" fillId="0" borderId="0" xfId="0" applyFont="1" applyAlignment="1"/>
    <xf numFmtId="0" fontId="47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4" xfId="0" applyFont="1" applyFill="1" applyBorder="1" applyAlignment="1">
      <alignment horizontal="center"/>
    </xf>
    <xf numFmtId="0" fontId="36" fillId="0" borderId="4" xfId="0" applyFont="1" applyBorder="1"/>
    <xf numFmtId="168" fontId="40" fillId="0" borderId="4" xfId="0" applyNumberFormat="1" applyFont="1" applyBorder="1" applyAlignment="1">
      <alignment horizontal="right" vertical="top"/>
    </xf>
    <xf numFmtId="0" fontId="0" fillId="0" borderId="4" xfId="0" applyBorder="1"/>
    <xf numFmtId="168" fontId="0" fillId="0" borderId="4" xfId="0" applyNumberFormat="1" applyFont="1" applyBorder="1"/>
    <xf numFmtId="168" fontId="38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wrapText="1"/>
    </xf>
    <xf numFmtId="0" fontId="0" fillId="35" borderId="4" xfId="0" applyFill="1" applyBorder="1"/>
    <xf numFmtId="0" fontId="0" fillId="0" borderId="4" xfId="0" applyFont="1" applyFill="1" applyBorder="1"/>
    <xf numFmtId="167" fontId="38" fillId="0" borderId="4" xfId="28" applyNumberFormat="1" applyFont="1" applyBorder="1" applyAlignment="1">
      <alignment horizontal="right" vertical="top"/>
    </xf>
    <xf numFmtId="0" fontId="36" fillId="35" borderId="4" xfId="0" applyFont="1" applyFill="1" applyBorder="1"/>
    <xf numFmtId="0" fontId="0" fillId="35" borderId="4" xfId="0" applyFont="1" applyFill="1" applyBorder="1"/>
    <xf numFmtId="0" fontId="38" fillId="0" borderId="4" xfId="58" applyFont="1" applyBorder="1" applyAlignment="1">
      <alignment horizontal="left" vertical="top" wrapText="1"/>
    </xf>
    <xf numFmtId="167" fontId="38" fillId="0" borderId="4" xfId="28" applyNumberFormat="1" applyFont="1" applyBorder="1" applyAlignment="1">
      <alignment vertical="top"/>
    </xf>
    <xf numFmtId="167" fontId="21" fillId="35" borderId="4" xfId="28" applyNumberFormat="1" applyFont="1" applyFill="1" applyBorder="1"/>
    <xf numFmtId="166" fontId="38" fillId="0" borderId="4" xfId="58" applyNumberFormat="1" applyFont="1" applyBorder="1" applyAlignment="1">
      <alignment horizontal="left" vertical="top"/>
    </xf>
    <xf numFmtId="167" fontId="38" fillId="35" borderId="4" xfId="28" applyNumberFormat="1" applyFont="1" applyFill="1" applyBorder="1" applyAlignment="1">
      <alignment horizontal="right" vertical="top"/>
    </xf>
    <xf numFmtId="167" fontId="21" fillId="0" borderId="4" xfId="28" applyNumberFormat="1" applyFont="1" applyBorder="1" applyAlignment="1">
      <alignment horizontal="right" vertical="top"/>
    </xf>
    <xf numFmtId="166" fontId="38" fillId="0" borderId="4" xfId="58" applyNumberFormat="1" applyFont="1" applyBorder="1" applyAlignment="1">
      <alignment horizontal="left" vertical="top" wrapText="1"/>
    </xf>
    <xf numFmtId="0" fontId="0" fillId="0" borderId="4" xfId="0" applyFill="1" applyBorder="1"/>
    <xf numFmtId="3" fontId="0" fillId="0" borderId="4" xfId="0" applyNumberFormat="1" applyBorder="1"/>
    <xf numFmtId="0" fontId="7" fillId="0" borderId="4" xfId="58" applyFont="1" applyBorder="1" applyAlignment="1">
      <alignment horizontal="left" vertical="top" wrapText="1"/>
    </xf>
    <xf numFmtId="166" fontId="7" fillId="0" borderId="4" xfId="58" applyNumberFormat="1" applyFont="1" applyBorder="1" applyAlignment="1">
      <alignment horizontal="left" vertical="top"/>
    </xf>
    <xf numFmtId="0" fontId="36" fillId="2" borderId="4" xfId="0" applyFont="1" applyFill="1" applyBorder="1" applyAlignment="1">
      <alignment horizontal="center"/>
    </xf>
    <xf numFmtId="0" fontId="0" fillId="0" borderId="4" xfId="0" applyFont="1" applyBorder="1"/>
    <xf numFmtId="167" fontId="21" fillId="0" borderId="4" xfId="28" applyNumberFormat="1" applyFont="1" applyBorder="1"/>
    <xf numFmtId="169" fontId="38" fillId="0" borderId="4" xfId="59" applyNumberFormat="1" applyFont="1" applyBorder="1" applyAlignment="1">
      <alignment horizontal="right" vertical="top"/>
    </xf>
    <xf numFmtId="169" fontId="0" fillId="0" borderId="4" xfId="0" applyNumberFormat="1" applyFont="1" applyBorder="1"/>
    <xf numFmtId="3" fontId="38" fillId="0" borderId="4" xfId="59" applyNumberFormat="1" applyFont="1" applyBorder="1" applyAlignment="1">
      <alignment horizontal="right" vertical="top"/>
    </xf>
    <xf numFmtId="3" fontId="0" fillId="0" borderId="4" xfId="0" applyNumberFormat="1" applyFont="1" applyBorder="1"/>
    <xf numFmtId="0" fontId="36" fillId="35" borderId="4" xfId="0" applyFont="1" applyFill="1" applyBorder="1" applyAlignment="1">
      <alignment horizontal="center"/>
    </xf>
    <xf numFmtId="0" fontId="36" fillId="35" borderId="4" xfId="0" applyFont="1" applyFill="1" applyBorder="1" applyAlignment="1"/>
    <xf numFmtId="0" fontId="40" fillId="36" borderId="4" xfId="46" applyFont="1" applyFill="1" applyBorder="1" applyAlignment="1">
      <alignment horizontal="center" wrapText="1"/>
    </xf>
    <xf numFmtId="0" fontId="40" fillId="36" borderId="4" xfId="46" applyFont="1" applyFill="1" applyBorder="1" applyAlignment="1">
      <alignment horizontal="center"/>
    </xf>
    <xf numFmtId="0" fontId="38" fillId="0" borderId="4" xfId="46" applyFont="1" applyFill="1" applyBorder="1" applyAlignment="1">
      <alignment vertical="top" wrapText="1"/>
    </xf>
    <xf numFmtId="0" fontId="50" fillId="0" borderId="4" xfId="46" applyFont="1" applyFill="1" applyBorder="1" applyAlignment="1">
      <alignment wrapText="1"/>
    </xf>
    <xf numFmtId="0" fontId="40" fillId="0" borderId="4" xfId="46" applyFont="1" applyBorder="1" applyAlignment="1">
      <alignment wrapText="1"/>
    </xf>
    <xf numFmtId="166" fontId="40" fillId="0" borderId="4" xfId="46" applyNumberFormat="1" applyFont="1" applyBorder="1" applyAlignment="1">
      <alignment horizontal="center" wrapText="1"/>
    </xf>
    <xf numFmtId="0" fontId="38" fillId="0" borderId="4" xfId="46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166" fontId="0" fillId="0" borderId="4" xfId="0" applyNumberFormat="1" applyFont="1" applyBorder="1"/>
    <xf numFmtId="169" fontId="38" fillId="0" borderId="4" xfId="69" applyNumberFormat="1" applyFont="1" applyBorder="1" applyAlignment="1">
      <alignment horizontal="right" vertical="top"/>
    </xf>
    <xf numFmtId="0" fontId="7" fillId="0" borderId="4" xfId="60" applyFont="1" applyBorder="1" applyAlignment="1">
      <alignment horizontal="left" vertical="top" wrapText="1"/>
    </xf>
    <xf numFmtId="0" fontId="0" fillId="0" borderId="4" xfId="0" quotePrefix="1" applyFont="1" applyBorder="1"/>
    <xf numFmtId="0" fontId="47" fillId="0" borderId="4" xfId="0" applyFont="1" applyBorder="1"/>
    <xf numFmtId="167" fontId="21" fillId="0" borderId="4" xfId="28" applyNumberFormat="1" applyFont="1" applyBorder="1" applyAlignment="1">
      <alignment horizontal="right"/>
    </xf>
    <xf numFmtId="0" fontId="40" fillId="0" borderId="4" xfId="0" applyFont="1" applyBorder="1"/>
    <xf numFmtId="0" fontId="38" fillId="0" borderId="4" xfId="61" applyFont="1" applyBorder="1" applyAlignment="1">
      <alignment horizontal="left" vertical="top" wrapText="1"/>
    </xf>
    <xf numFmtId="0" fontId="38" fillId="0" borderId="4" xfId="62" applyFont="1" applyBorder="1" applyAlignment="1">
      <alignment horizontal="left" vertical="top" wrapText="1"/>
    </xf>
    <xf numFmtId="0" fontId="38" fillId="0" borderId="4" xfId="62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0" fillId="0" borderId="4" xfId="0" applyBorder="1" applyAlignment="1">
      <alignment wrapText="1"/>
    </xf>
    <xf numFmtId="0" fontId="44" fillId="0" borderId="4" xfId="0" applyFont="1" applyBorder="1"/>
    <xf numFmtId="3" fontId="36" fillId="0" borderId="4" xfId="0" applyNumberFormat="1" applyFont="1" applyBorder="1"/>
    <xf numFmtId="167" fontId="36" fillId="0" borderId="4" xfId="28" applyNumberFormat="1" applyFont="1" applyBorder="1"/>
    <xf numFmtId="0" fontId="0" fillId="0" borderId="4" xfId="0" applyFont="1" applyBorder="1" applyAlignment="1">
      <alignment wrapText="1"/>
    </xf>
    <xf numFmtId="37" fontId="38" fillId="0" borderId="4" xfId="28" applyNumberFormat="1" applyFont="1" applyBorder="1" applyAlignment="1">
      <alignment horizontal="right" vertical="top"/>
    </xf>
    <xf numFmtId="0" fontId="38" fillId="0" borderId="4" xfId="0" applyFont="1" applyFill="1" applyBorder="1" applyAlignment="1">
      <alignment horizontal="left" vertical="top"/>
    </xf>
    <xf numFmtId="0" fontId="38" fillId="0" borderId="4" xfId="0" applyFont="1" applyFill="1" applyBorder="1" applyAlignment="1">
      <alignment horizontal="left" vertical="top" wrapText="1"/>
    </xf>
    <xf numFmtId="167" fontId="40" fillId="0" borderId="4" xfId="28" applyNumberFormat="1" applyFont="1" applyBorder="1" applyAlignment="1">
      <alignment horizontal="right" vertical="top"/>
    </xf>
    <xf numFmtId="0" fontId="0" fillId="0" borderId="4" xfId="0" applyBorder="1" applyAlignment="1">
      <alignment horizontal="right" indent="2"/>
    </xf>
    <xf numFmtId="169" fontId="0" fillId="0" borderId="4" xfId="0" applyNumberFormat="1" applyBorder="1" applyAlignment="1">
      <alignment horizontal="right" indent="2"/>
    </xf>
    <xf numFmtId="168" fontId="0" fillId="35" borderId="4" xfId="0" applyNumberFormat="1" applyFont="1" applyFill="1" applyBorder="1"/>
    <xf numFmtId="169" fontId="21" fillId="0" borderId="4" xfId="69" applyNumberFormat="1" applyFont="1" applyBorder="1"/>
    <xf numFmtId="0" fontId="0" fillId="0" borderId="4" xfId="0" quotePrefix="1" applyBorder="1"/>
    <xf numFmtId="3" fontId="38" fillId="0" borderId="4" xfId="28" applyNumberFormat="1" applyFont="1" applyBorder="1" applyAlignment="1">
      <alignment horizontal="right" vertical="top"/>
    </xf>
    <xf numFmtId="3" fontId="21" fillId="0" borderId="4" xfId="69" applyNumberFormat="1" applyFont="1" applyBorder="1"/>
    <xf numFmtId="3" fontId="21" fillId="0" borderId="4" xfId="69" applyNumberFormat="1" applyFont="1" applyBorder="1" applyAlignment="1">
      <alignment horizontal="right"/>
    </xf>
    <xf numFmtId="0" fontId="36" fillId="41" borderId="4" xfId="0" applyFont="1" applyFill="1" applyBorder="1" applyAlignment="1">
      <alignment horizontal="center"/>
    </xf>
    <xf numFmtId="167" fontId="36" fillId="41" borderId="4" xfId="28" applyNumberFormat="1" applyFont="1" applyFill="1" applyBorder="1"/>
    <xf numFmtId="0" fontId="36" fillId="41" borderId="4" xfId="0" applyFont="1" applyFill="1" applyBorder="1"/>
    <xf numFmtId="0" fontId="0" fillId="0" borderId="4" xfId="0" applyFont="1" applyFill="1" applyBorder="1" applyAlignment="1">
      <alignment horizontal="left" indent="1"/>
    </xf>
    <xf numFmtId="0" fontId="0" fillId="35" borderId="4" xfId="0" applyFont="1" applyFill="1" applyBorder="1" applyAlignment="1">
      <alignment horizontal="left" indent="1"/>
    </xf>
    <xf numFmtId="0" fontId="51" fillId="0" borderId="4" xfId="0" applyFont="1" applyFill="1" applyBorder="1" applyAlignment="1">
      <alignment horizontal="left" indent="1"/>
    </xf>
    <xf numFmtId="0" fontId="0" fillId="38" borderId="4" xfId="0" applyFill="1" applyBorder="1" applyAlignment="1">
      <alignment horizontal="center" vertical="center" textRotation="90"/>
    </xf>
    <xf numFmtId="0" fontId="0" fillId="38" borderId="4" xfId="0" applyFill="1" applyBorder="1" applyAlignment="1">
      <alignment horizontal="center" vertical="center" textRotation="90" wrapText="1"/>
    </xf>
    <xf numFmtId="0" fontId="36" fillId="38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3" fillId="0" borderId="4" xfId="0" applyFont="1" applyBorder="1" applyAlignment="1">
      <alignment wrapText="1"/>
    </xf>
    <xf numFmtId="166" fontId="38" fillId="0" borderId="4" xfId="55" applyNumberFormat="1" applyFont="1" applyBorder="1" applyAlignment="1">
      <alignment horizontal="right" vertical="top"/>
    </xf>
    <xf numFmtId="0" fontId="36" fillId="0" borderId="4" xfId="0" applyFont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35" borderId="4" xfId="0" applyFill="1" applyBorder="1" applyAlignment="1">
      <alignment wrapText="1"/>
    </xf>
    <xf numFmtId="0" fontId="38" fillId="35" borderId="4" xfId="56" applyFont="1" applyFill="1" applyBorder="1" applyAlignment="1">
      <alignment horizontal="center" wrapText="1"/>
    </xf>
    <xf numFmtId="0" fontId="38" fillId="0" borderId="4" xfId="56" applyFont="1" applyBorder="1" applyAlignment="1">
      <alignment horizontal="left" vertical="top" wrapText="1"/>
    </xf>
    <xf numFmtId="0" fontId="0" fillId="2" borderId="4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/>
    <xf numFmtId="0" fontId="0" fillId="2" borderId="4" xfId="0" applyFill="1" applyBorder="1"/>
    <xf numFmtId="169" fontId="0" fillId="2" borderId="4" xfId="0" applyNumberFormat="1" applyFill="1" applyBorder="1"/>
    <xf numFmtId="0" fontId="0" fillId="0" borderId="4" xfId="0" applyFill="1" applyBorder="1" applyAlignment="1"/>
    <xf numFmtId="167" fontId="21" fillId="0" borderId="4" xfId="28" quotePrefix="1" applyNumberFormat="1" applyFont="1" applyBorder="1"/>
    <xf numFmtId="0" fontId="0" fillId="0" borderId="4" xfId="0" applyBorder="1" applyAlignment="1">
      <alignment horizontal="right"/>
    </xf>
    <xf numFmtId="0" fontId="0" fillId="2" borderId="4" xfId="0" applyFill="1" applyBorder="1" applyAlignment="1"/>
    <xf numFmtId="0" fontId="0" fillId="2" borderId="4" xfId="0" applyFill="1" applyBorder="1" applyAlignment="1">
      <alignment horizontal="center" wrapText="1"/>
    </xf>
    <xf numFmtId="170" fontId="40" fillId="0" borderId="4" xfId="28" applyNumberFormat="1" applyFont="1" applyFill="1" applyBorder="1" applyAlignment="1">
      <alignment horizontal="right" vertical="top"/>
    </xf>
    <xf numFmtId="167" fontId="40" fillId="0" borderId="4" xfId="28" applyNumberFormat="1" applyFont="1" applyFill="1" applyBorder="1" applyAlignment="1">
      <alignment horizontal="right" vertical="top"/>
    </xf>
    <xf numFmtId="0" fontId="47" fillId="0" borderId="4" xfId="0" quotePrefix="1" applyFont="1" applyBorder="1"/>
    <xf numFmtId="167" fontId="47" fillId="0" borderId="4" xfId="28" applyNumberFormat="1" applyFont="1" applyBorder="1" applyAlignment="1">
      <alignment horizontal="right" vertical="top"/>
    </xf>
    <xf numFmtId="170" fontId="47" fillId="0" borderId="4" xfId="28" applyNumberFormat="1" applyFont="1" applyFill="1" applyBorder="1" applyAlignment="1">
      <alignment horizontal="right" vertical="top"/>
    </xf>
    <xf numFmtId="170" fontId="38" fillId="0" borderId="4" xfId="28" applyNumberFormat="1" applyFont="1" applyFill="1" applyBorder="1" applyAlignment="1">
      <alignment horizontal="right" vertical="top"/>
    </xf>
    <xf numFmtId="0" fontId="38" fillId="0" borderId="4" xfId="28" applyNumberFormat="1" applyFont="1" applyFill="1" applyBorder="1" applyAlignment="1">
      <alignment horizontal="right" vertical="top"/>
    </xf>
    <xf numFmtId="0" fontId="40" fillId="0" borderId="4" xfId="41" applyFont="1" applyBorder="1" applyAlignment="1">
      <alignment horizontal="left" vertical="top" wrapText="1"/>
    </xf>
    <xf numFmtId="0" fontId="38" fillId="0" borderId="4" xfId="41" applyFont="1" applyBorder="1" applyAlignment="1">
      <alignment horizontal="left" vertical="top" wrapText="1"/>
    </xf>
    <xf numFmtId="0" fontId="0" fillId="2" borderId="4" xfId="0" applyFont="1" applyFill="1" applyBorder="1" applyAlignment="1">
      <alignment horizontal="center" wrapText="1"/>
    </xf>
    <xf numFmtId="0" fontId="40" fillId="0" borderId="4" xfId="42" applyFont="1" applyBorder="1" applyAlignment="1">
      <alignment horizontal="left" vertical="top" wrapText="1"/>
    </xf>
    <xf numFmtId="0" fontId="38" fillId="0" borderId="4" xfId="42" applyFont="1" applyBorder="1" applyAlignment="1">
      <alignment horizontal="left" vertical="top" wrapText="1"/>
    </xf>
    <xf numFmtId="0" fontId="38" fillId="0" borderId="4" xfId="65" applyFont="1" applyBorder="1" applyAlignment="1">
      <alignment horizontal="left" vertical="top" wrapText="1"/>
    </xf>
    <xf numFmtId="0" fontId="52" fillId="0" borderId="4" xfId="0" applyFont="1" applyBorder="1" applyAlignment="1">
      <alignment vertical="top" wrapText="1"/>
    </xf>
    <xf numFmtId="37" fontId="38" fillId="0" borderId="4" xfId="28" applyNumberFormat="1" applyFont="1" applyFill="1" applyBorder="1" applyAlignment="1">
      <alignment horizontal="right" vertical="top"/>
    </xf>
    <xf numFmtId="0" fontId="40" fillId="0" borderId="4" xfId="43" applyFont="1" applyBorder="1" applyAlignment="1">
      <alignment horizontal="left" vertical="top" wrapText="1"/>
    </xf>
    <xf numFmtId="37" fontId="53" fillId="0" borderId="4" xfId="28" applyNumberFormat="1" applyFont="1" applyFill="1" applyBorder="1" applyAlignment="1">
      <alignment horizontal="right" vertical="top"/>
    </xf>
    <xf numFmtId="0" fontId="38" fillId="0" borderId="4" xfId="66" applyFont="1" applyBorder="1" applyAlignment="1">
      <alignment horizontal="left" vertical="top" wrapText="1"/>
    </xf>
    <xf numFmtId="37" fontId="52" fillId="0" borderId="4" xfId="28" applyNumberFormat="1" applyFont="1" applyFill="1" applyBorder="1" applyAlignment="1">
      <alignment horizontal="right" vertical="top"/>
    </xf>
    <xf numFmtId="0" fontId="38" fillId="0" borderId="4" xfId="66" applyFont="1" applyFill="1" applyBorder="1" applyAlignment="1">
      <alignment horizontal="left" vertical="top" wrapText="1"/>
    </xf>
    <xf numFmtId="0" fontId="40" fillId="0" borderId="4" xfId="45" applyFont="1" applyBorder="1" applyAlignment="1">
      <alignment horizontal="left" vertical="top" wrapText="1"/>
    </xf>
    <xf numFmtId="166" fontId="38" fillId="0" borderId="4" xfId="48" applyNumberFormat="1" applyFont="1" applyBorder="1" applyAlignment="1">
      <alignment horizontal="right" vertical="top"/>
    </xf>
    <xf numFmtId="0" fontId="38" fillId="0" borderId="4" xfId="45" applyFont="1" applyBorder="1" applyAlignment="1">
      <alignment horizontal="left" vertical="top" wrapText="1"/>
    </xf>
    <xf numFmtId="0" fontId="7" fillId="0" borderId="4" xfId="48" applyFont="1" applyBorder="1" applyAlignment="1">
      <alignment horizontal="left" vertical="top" wrapText="1"/>
    </xf>
    <xf numFmtId="167" fontId="40" fillId="0" borderId="4" xfId="28" applyNumberFormat="1" applyFont="1" applyBorder="1" applyAlignment="1">
      <alignment horizontal="right"/>
    </xf>
    <xf numFmtId="167" fontId="36" fillId="0" borderId="4" xfId="28" applyNumberFormat="1" applyFont="1" applyBorder="1" applyAlignment="1"/>
    <xf numFmtId="165" fontId="44" fillId="0" borderId="4" xfId="0" applyNumberFormat="1" applyFont="1" applyBorder="1" applyAlignment="1"/>
    <xf numFmtId="0" fontId="7" fillId="0" borderId="4" xfId="49" applyFont="1" applyBorder="1" applyAlignment="1">
      <alignment horizontal="left" vertical="top" wrapText="1"/>
    </xf>
    <xf numFmtId="165" fontId="47" fillId="0" borderId="4" xfId="69" applyNumberFormat="1" applyFont="1" applyBorder="1"/>
    <xf numFmtId="165" fontId="47" fillId="0" borderId="4" xfId="0" applyNumberFormat="1" applyFont="1" applyBorder="1"/>
    <xf numFmtId="167" fontId="21" fillId="2" borderId="4" xfId="28" applyNumberFormat="1" applyFont="1" applyFill="1" applyBorder="1"/>
    <xf numFmtId="165" fontId="47" fillId="35" borderId="4" xfId="69" applyNumberFormat="1" applyFont="1" applyFill="1" applyBorder="1"/>
    <xf numFmtId="165" fontId="47" fillId="35" borderId="4" xfId="0" applyNumberFormat="1" applyFont="1" applyFill="1" applyBorder="1"/>
    <xf numFmtId="165" fontId="44" fillId="0" borderId="4" xfId="69" applyNumberFormat="1" applyFont="1" applyBorder="1"/>
    <xf numFmtId="165" fontId="44" fillId="0" borderId="4" xfId="0" applyNumberFormat="1" applyFont="1" applyBorder="1"/>
    <xf numFmtId="167" fontId="40" fillId="39" borderId="4" xfId="28" applyNumberFormat="1" applyFont="1" applyFill="1" applyBorder="1" applyAlignment="1">
      <alignment horizontal="right" vertical="top"/>
    </xf>
    <xf numFmtId="167" fontId="40" fillId="39" borderId="4" xfId="28" applyNumberFormat="1" applyFont="1" applyFill="1" applyBorder="1" applyAlignment="1">
      <alignment horizontal="right"/>
    </xf>
    <xf numFmtId="169" fontId="44" fillId="0" borderId="4" xfId="69" applyNumberFormat="1" applyFont="1" applyBorder="1" applyAlignment="1"/>
    <xf numFmtId="169" fontId="44" fillId="0" borderId="4" xfId="0" applyNumberFormat="1" applyFont="1" applyBorder="1" applyAlignment="1"/>
    <xf numFmtId="0" fontId="7" fillId="0" borderId="4" xfId="50" applyFont="1" applyBorder="1" applyAlignment="1">
      <alignment horizontal="left" vertical="top" wrapText="1"/>
    </xf>
    <xf numFmtId="169" fontId="47" fillId="0" borderId="4" xfId="69" applyNumberFormat="1" applyFont="1" applyBorder="1"/>
    <xf numFmtId="169" fontId="47" fillId="0" borderId="4" xfId="0" applyNumberFormat="1" applyFont="1" applyBorder="1"/>
    <xf numFmtId="167" fontId="40" fillId="0" borderId="4" xfId="28" applyNumberFormat="1" applyFont="1" applyFill="1" applyBorder="1" applyAlignment="1">
      <alignment horizontal="right"/>
    </xf>
    <xf numFmtId="0" fontId="7" fillId="0" borderId="4" xfId="51" applyFont="1" applyBorder="1" applyAlignment="1">
      <alignment horizontal="left" vertical="top" wrapText="1"/>
    </xf>
    <xf numFmtId="37" fontId="21" fillId="0" borderId="4" xfId="28" applyNumberFormat="1" applyFont="1" applyBorder="1"/>
    <xf numFmtId="49" fontId="0" fillId="0" borderId="4" xfId="0" applyNumberFormat="1" applyFont="1" applyBorder="1"/>
    <xf numFmtId="0" fontId="0" fillId="0" borderId="4" xfId="0" applyFont="1" applyFill="1" applyBorder="1" applyAlignment="1">
      <alignment wrapText="1"/>
    </xf>
    <xf numFmtId="167" fontId="21" fillId="0" borderId="4" xfId="28" applyNumberFormat="1" applyFont="1" applyFill="1" applyBorder="1"/>
    <xf numFmtId="0" fontId="0" fillId="0" borderId="4" xfId="0" applyFont="1" applyBorder="1" applyAlignment="1">
      <alignment vertical="top" wrapText="1"/>
    </xf>
    <xf numFmtId="0" fontId="0" fillId="0" borderId="4" xfId="0" applyFont="1" applyBorder="1" applyAlignment="1">
      <alignment horizontal="left" vertical="top" wrapText="1"/>
    </xf>
    <xf numFmtId="0" fontId="0" fillId="2" borderId="4" xfId="0" applyFont="1" applyFill="1" applyBorder="1" applyAlignment="1">
      <alignment wrapText="1"/>
    </xf>
    <xf numFmtId="37" fontId="21" fillId="0" borderId="4" xfId="28" applyNumberFormat="1" applyFont="1" applyFill="1" applyBorder="1"/>
    <xf numFmtId="37" fontId="40" fillId="0" borderId="4" xfId="28" applyNumberFormat="1" applyFont="1" applyBorder="1" applyAlignment="1">
      <alignment horizontal="right" vertical="top"/>
    </xf>
    <xf numFmtId="37" fontId="21" fillId="2" borderId="4" xfId="28" applyNumberFormat="1" applyFont="1" applyFill="1" applyBorder="1"/>
    <xf numFmtId="0" fontId="41" fillId="0" borderId="4" xfId="0" applyFont="1" applyBorder="1"/>
    <xf numFmtId="0" fontId="0" fillId="0" borderId="4" xfId="0" quotePrefix="1" applyBorder="1" applyAlignment="1">
      <alignment horizontal="left" wrapText="1"/>
    </xf>
    <xf numFmtId="0" fontId="36" fillId="35" borderId="4" xfId="0" applyFont="1" applyFill="1" applyBorder="1" applyAlignment="1">
      <alignment wrapText="1"/>
    </xf>
    <xf numFmtId="170" fontId="21" fillId="0" borderId="4" xfId="28" applyNumberFormat="1" applyFont="1" applyBorder="1" applyAlignment="1">
      <alignment horizontal="right"/>
    </xf>
    <xf numFmtId="169" fontId="0" fillId="0" borderId="4" xfId="0" applyNumberFormat="1" applyBorder="1"/>
    <xf numFmtId="0" fontId="19" fillId="0" borderId="4" xfId="0" applyFont="1" applyBorder="1"/>
    <xf numFmtId="0" fontId="38" fillId="0" borderId="4" xfId="43" applyFont="1" applyBorder="1" applyAlignment="1">
      <alignment horizontal="left" vertical="top" wrapText="1"/>
    </xf>
    <xf numFmtId="167" fontId="38" fillId="0" borderId="4" xfId="28" applyNumberFormat="1" applyFont="1" applyFill="1" applyBorder="1" applyAlignment="1">
      <alignment horizontal="right" vertical="top"/>
    </xf>
    <xf numFmtId="0" fontId="0" fillId="0" borderId="4" xfId="0" applyBorder="1" applyAlignment="1">
      <alignment wrapText="1"/>
    </xf>
    <xf numFmtId="0" fontId="38" fillId="35" borderId="4" xfId="57" applyFont="1" applyFill="1" applyBorder="1" applyAlignment="1">
      <alignment horizontal="center" wrapText="1"/>
    </xf>
    <xf numFmtId="0" fontId="7" fillId="0" borderId="4" xfId="57" applyFont="1" applyBorder="1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36" fillId="2" borderId="4" xfId="0" applyFont="1" applyFill="1" applyBorder="1" applyAlignment="1">
      <alignment horizontal="center" wrapText="1"/>
    </xf>
    <xf numFmtId="0" fontId="36" fillId="2" borderId="4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/>
    </xf>
    <xf numFmtId="0" fontId="41" fillId="2" borderId="6" xfId="0" applyFont="1" applyFill="1" applyBorder="1" applyAlignment="1">
      <alignment horizontal="center"/>
    </xf>
    <xf numFmtId="0" fontId="41" fillId="2" borderId="7" xfId="0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wrapText="1"/>
    </xf>
    <xf numFmtId="0" fontId="0" fillId="2" borderId="4" xfId="0" applyFill="1" applyBorder="1" applyAlignment="1">
      <alignment horizontal="center" wrapText="1"/>
    </xf>
    <xf numFmtId="0" fontId="0" fillId="37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38" fillId="35" borderId="4" xfId="42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50" fillId="35" borderId="4" xfId="42" applyFont="1" applyFill="1" applyBorder="1" applyAlignment="1">
      <alignment horizontal="center" wrapText="1"/>
    </xf>
    <xf numFmtId="0" fontId="38" fillId="35" borderId="4" xfId="42" applyFont="1" applyFill="1" applyBorder="1" applyAlignment="1">
      <alignment horizontal="center" vertical="center" wrapText="1"/>
    </xf>
    <xf numFmtId="0" fontId="38" fillId="35" borderId="4" xfId="42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40" fillId="35" borderId="4" xfId="42" applyFont="1" applyFill="1" applyBorder="1" applyAlignment="1">
      <alignment horizontal="center" vertical="top" wrapText="1"/>
    </xf>
    <xf numFmtId="0" fontId="38" fillId="35" borderId="4" xfId="64" applyFont="1" applyFill="1" applyBorder="1" applyAlignment="1">
      <alignment horizontal="center" wrapText="1"/>
    </xf>
    <xf numFmtId="0" fontId="38" fillId="35" borderId="8" xfId="64" applyFont="1" applyFill="1" applyBorder="1" applyAlignment="1">
      <alignment horizontal="center" vertical="center" wrapText="1"/>
    </xf>
    <xf numFmtId="0" fontId="38" fillId="35" borderId="9" xfId="64" applyFont="1" applyFill="1" applyBorder="1" applyAlignment="1">
      <alignment horizontal="center" vertical="center" wrapText="1"/>
    </xf>
    <xf numFmtId="0" fontId="38" fillId="35" borderId="8" xfId="64" applyFont="1" applyFill="1" applyBorder="1" applyAlignment="1">
      <alignment horizontal="center" vertical="center"/>
    </xf>
    <xf numFmtId="0" fontId="38" fillId="35" borderId="9" xfId="64" applyFont="1" applyFill="1" applyBorder="1" applyAlignment="1">
      <alignment horizontal="center" vertical="center"/>
    </xf>
    <xf numFmtId="0" fontId="38" fillId="35" borderId="4" xfId="44" applyFont="1" applyFill="1" applyBorder="1" applyAlignment="1">
      <alignment horizontal="center" wrapText="1"/>
    </xf>
    <xf numFmtId="0" fontId="38" fillId="35" borderId="4" xfId="44" applyFont="1" applyFill="1" applyBorder="1" applyAlignment="1">
      <alignment horizontal="center"/>
    </xf>
    <xf numFmtId="0" fontId="38" fillId="35" borderId="8" xfId="44" applyFont="1" applyFill="1" applyBorder="1" applyAlignment="1">
      <alignment horizontal="center" vertical="center" wrapText="1"/>
    </xf>
    <xf numFmtId="0" fontId="38" fillId="35" borderId="10" xfId="44" applyFont="1" applyFill="1" applyBorder="1" applyAlignment="1">
      <alignment horizontal="center" vertical="center" wrapText="1"/>
    </xf>
    <xf numFmtId="0" fontId="38" fillId="35" borderId="9" xfId="44" applyFont="1" applyFill="1" applyBorder="1" applyAlignment="1">
      <alignment horizontal="center" vertical="center" wrapText="1"/>
    </xf>
    <xf numFmtId="0" fontId="40" fillId="35" borderId="8" xfId="44" applyFont="1" applyFill="1" applyBorder="1" applyAlignment="1">
      <alignment horizontal="center" vertical="center" wrapText="1"/>
    </xf>
    <xf numFmtId="0" fontId="40" fillId="35" borderId="10" xfId="44" applyFont="1" applyFill="1" applyBorder="1" applyAlignment="1">
      <alignment horizontal="center" vertical="center" wrapText="1"/>
    </xf>
    <xf numFmtId="0" fontId="40" fillId="35" borderId="9" xfId="44" applyFont="1" applyFill="1" applyBorder="1" applyAlignment="1">
      <alignment horizontal="center" vertical="center" wrapText="1"/>
    </xf>
    <xf numFmtId="0" fontId="50" fillId="35" borderId="4" xfId="43" applyFont="1" applyFill="1" applyBorder="1" applyAlignment="1">
      <alignment horizontal="left" wrapText="1"/>
    </xf>
    <xf numFmtId="0" fontId="38" fillId="35" borderId="4" xfId="43" applyFont="1" applyFill="1" applyBorder="1" applyAlignment="1">
      <alignment horizontal="left" wrapText="1"/>
    </xf>
    <xf numFmtId="0" fontId="40" fillId="36" borderId="5" xfId="45" applyFont="1" applyFill="1" applyBorder="1" applyAlignment="1">
      <alignment horizontal="left" vertical="top" wrapText="1"/>
    </xf>
    <xf numFmtId="0" fontId="40" fillId="36" borderId="6" xfId="45" applyFont="1" applyFill="1" applyBorder="1" applyAlignment="1">
      <alignment horizontal="left" vertical="top" wrapText="1"/>
    </xf>
    <xf numFmtId="0" fontId="40" fillId="36" borderId="7" xfId="45" applyFont="1" applyFill="1" applyBorder="1" applyAlignment="1">
      <alignment horizontal="left" vertical="top" wrapText="1"/>
    </xf>
    <xf numFmtId="0" fontId="43" fillId="0" borderId="0" xfId="0" applyFont="1" applyBorder="1" applyAlignment="1">
      <alignment horizontal="center" wrapText="1"/>
    </xf>
    <xf numFmtId="0" fontId="38" fillId="35" borderId="4" xfId="45" applyFont="1" applyFill="1" applyBorder="1" applyAlignment="1">
      <alignment horizontal="center" wrapText="1"/>
    </xf>
    <xf numFmtId="0" fontId="38" fillId="35" borderId="4" xfId="45" applyFont="1" applyFill="1" applyBorder="1" applyAlignment="1">
      <alignment horizontal="center" vertical="center" wrapText="1"/>
    </xf>
    <xf numFmtId="0" fontId="38" fillId="35" borderId="4" xfId="45" applyFont="1" applyFill="1" applyBorder="1" applyAlignment="1">
      <alignment horizontal="center" vertical="center"/>
    </xf>
    <xf numFmtId="0" fontId="40" fillId="35" borderId="4" xfId="45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wrapText="1"/>
    </xf>
    <xf numFmtId="0" fontId="47" fillId="2" borderId="4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/>
    </xf>
    <xf numFmtId="0" fontId="55" fillId="2" borderId="10" xfId="0" applyFont="1" applyFill="1" applyBorder="1" applyAlignment="1">
      <alignment horizontal="center"/>
    </xf>
    <xf numFmtId="0" fontId="55" fillId="2" borderId="9" xfId="0" applyFont="1" applyFill="1" applyBorder="1" applyAlignment="1">
      <alignment horizontal="center"/>
    </xf>
    <xf numFmtId="0" fontId="0" fillId="35" borderId="5" xfId="0" applyFont="1" applyFill="1" applyBorder="1" applyAlignment="1">
      <alignment horizontal="center"/>
    </xf>
    <xf numFmtId="0" fontId="0" fillId="35" borderId="6" xfId="0" applyFont="1" applyFill="1" applyBorder="1" applyAlignment="1">
      <alignment horizontal="center"/>
    </xf>
    <xf numFmtId="0" fontId="0" fillId="35" borderId="7" xfId="0" applyFont="1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/>
    </xf>
    <xf numFmtId="0" fontId="0" fillId="36" borderId="4" xfId="0" applyFont="1" applyFill="1" applyBorder="1" applyAlignment="1">
      <alignment horizontal="center"/>
    </xf>
    <xf numFmtId="167" fontId="21" fillId="36" borderId="4" xfId="28" applyNumberFormat="1" applyFont="1" applyFill="1" applyBorder="1" applyAlignment="1">
      <alignment horizontal="center" vertical="center"/>
    </xf>
    <xf numFmtId="0" fontId="50" fillId="35" borderId="4" xfId="0" applyFont="1" applyFill="1" applyBorder="1" applyAlignment="1">
      <alignment horizontal="center"/>
    </xf>
    <xf numFmtId="0" fontId="38" fillId="35" borderId="4" xfId="0" applyFont="1" applyFill="1" applyBorder="1" applyAlignment="1">
      <alignment horizontal="center" vertical="center"/>
    </xf>
    <xf numFmtId="0" fontId="0" fillId="35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1" fillId="35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35" borderId="5" xfId="0" applyFont="1" applyFill="1" applyBorder="1" applyAlignment="1">
      <alignment horizontal="center" wrapText="1"/>
    </xf>
    <xf numFmtId="0" fontId="0" fillId="35" borderId="6" xfId="0" applyFont="1" applyFill="1" applyBorder="1" applyAlignment="1">
      <alignment horizontal="center" wrapText="1"/>
    </xf>
    <xf numFmtId="0" fontId="0" fillId="35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5" borderId="4" xfId="0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56" fillId="35" borderId="4" xfId="0" applyFont="1" applyFill="1" applyBorder="1" applyAlignment="1">
      <alignment horizontal="center"/>
    </xf>
    <xf numFmtId="0" fontId="45" fillId="0" borderId="0" xfId="0" applyFont="1" applyAlignment="1">
      <alignment horizontal="left" wrapText="1"/>
    </xf>
    <xf numFmtId="0" fontId="14" fillId="2" borderId="8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8" fillId="35" borderId="4" xfId="56" applyFont="1" applyFill="1" applyBorder="1" applyAlignment="1">
      <alignment horizontal="center" wrapText="1"/>
    </xf>
    <xf numFmtId="0" fontId="18" fillId="35" borderId="8" xfId="56" applyFont="1" applyFill="1" applyBorder="1" applyAlignment="1">
      <alignment horizontal="center" vertical="center" wrapText="1"/>
    </xf>
    <xf numFmtId="0" fontId="18" fillId="35" borderId="9" xfId="56" applyFont="1" applyFill="1" applyBorder="1" applyAlignment="1">
      <alignment horizontal="center" vertical="center" wrapText="1"/>
    </xf>
    <xf numFmtId="0" fontId="7" fillId="35" borderId="8" xfId="57" applyFont="1" applyFill="1" applyBorder="1" applyAlignment="1">
      <alignment horizontal="center" wrapText="1"/>
    </xf>
    <xf numFmtId="0" fontId="7" fillId="35" borderId="10" xfId="57" applyFont="1" applyFill="1" applyBorder="1" applyAlignment="1">
      <alignment horizontal="center" wrapText="1"/>
    </xf>
    <xf numFmtId="0" fontId="7" fillId="35" borderId="9" xfId="57" applyFont="1" applyFill="1" applyBorder="1" applyAlignment="1">
      <alignment horizontal="center" wrapText="1"/>
    </xf>
    <xf numFmtId="0" fontId="38" fillId="35" borderId="4" xfId="57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6" fillId="35" borderId="4" xfId="0" applyFont="1" applyFill="1" applyBorder="1" applyAlignment="1">
      <alignment horizontal="center"/>
    </xf>
    <xf numFmtId="0" fontId="36" fillId="2" borderId="5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6" fillId="2" borderId="10" xfId="0" applyFont="1" applyFill="1" applyBorder="1" applyAlignment="1">
      <alignment horizontal="center" vertical="center"/>
    </xf>
    <xf numFmtId="0" fontId="36" fillId="35" borderId="8" xfId="0" applyFont="1" applyFill="1" applyBorder="1" applyAlignment="1">
      <alignment horizontal="center" vertical="center"/>
    </xf>
    <xf numFmtId="0" fontId="36" fillId="35" borderId="9" xfId="0" applyFont="1" applyFill="1" applyBorder="1" applyAlignment="1">
      <alignment horizontal="center" vertical="center"/>
    </xf>
    <xf numFmtId="0" fontId="36" fillId="35" borderId="4" xfId="0" applyFont="1" applyFill="1" applyBorder="1" applyAlignment="1">
      <alignment horizontal="center" vertical="center"/>
    </xf>
    <xf numFmtId="0" fontId="36" fillId="36" borderId="4" xfId="0" applyFont="1" applyFill="1" applyBorder="1" applyAlignment="1">
      <alignment horizontal="center" wrapText="1"/>
    </xf>
    <xf numFmtId="0" fontId="38" fillId="0" borderId="4" xfId="46" applyFont="1" applyBorder="1" applyAlignment="1">
      <alignment horizontal="left" vertical="top" wrapText="1"/>
    </xf>
    <xf numFmtId="0" fontId="57" fillId="36" borderId="4" xfId="40" applyFont="1" applyFill="1" applyBorder="1" applyAlignment="1">
      <alignment horizontal="center"/>
    </xf>
    <xf numFmtId="0" fontId="40" fillId="36" borderId="4" xfId="46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4" fillId="2" borderId="4" xfId="0" applyFont="1" applyFill="1" applyBorder="1" applyAlignment="1">
      <alignment horizontal="center" wrapText="1"/>
    </xf>
    <xf numFmtId="0" fontId="58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35" borderId="5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top" wrapText="1"/>
    </xf>
    <xf numFmtId="0" fontId="5" fillId="35" borderId="7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0" fillId="0" borderId="4" xfId="0" applyFont="1" applyBorder="1" applyAlignment="1">
      <alignment horizontal="center"/>
    </xf>
    <xf numFmtId="0" fontId="2" fillId="35" borderId="5" xfId="0" applyFont="1" applyFill="1" applyBorder="1" applyAlignment="1">
      <alignment horizontal="center" wrapText="1"/>
    </xf>
    <xf numFmtId="0" fontId="2" fillId="35" borderId="6" xfId="0" applyFont="1" applyFill="1" applyBorder="1" applyAlignment="1">
      <alignment horizontal="center" wrapText="1"/>
    </xf>
    <xf numFmtId="0" fontId="2" fillId="35" borderId="7" xfId="0" applyFont="1" applyFill="1" applyBorder="1" applyAlignment="1">
      <alignment horizontal="center" wrapText="1"/>
    </xf>
    <xf numFmtId="0" fontId="0" fillId="35" borderId="5" xfId="0" applyFill="1" applyBorder="1" applyAlignment="1">
      <alignment horizontal="center"/>
    </xf>
    <xf numFmtId="0" fontId="0" fillId="35" borderId="6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2" fillId="35" borderId="8" xfId="0" applyFont="1" applyFill="1" applyBorder="1" applyAlignment="1">
      <alignment horizontal="center" wrapText="1"/>
    </xf>
    <xf numFmtId="0" fontId="2" fillId="35" borderId="9" xfId="0" applyFont="1" applyFill="1" applyBorder="1" applyAlignment="1">
      <alignment horizontal="center" wrapText="1"/>
    </xf>
    <xf numFmtId="0" fontId="0" fillId="35" borderId="5" xfId="0" quotePrefix="1" applyFont="1" applyFill="1" applyBorder="1" applyAlignment="1">
      <alignment horizontal="center"/>
    </xf>
    <xf numFmtId="0" fontId="0" fillId="35" borderId="6" xfId="0" quotePrefix="1" applyFont="1" applyFill="1" applyBorder="1" applyAlignment="1">
      <alignment horizontal="center"/>
    </xf>
    <xf numFmtId="0" fontId="0" fillId="35" borderId="7" xfId="0" quotePrefix="1" applyFont="1" applyFill="1" applyBorder="1" applyAlignment="1">
      <alignment horizontal="center"/>
    </xf>
    <xf numFmtId="167" fontId="21" fillId="0" borderId="8" xfId="28" applyNumberFormat="1" applyFont="1" applyBorder="1" applyAlignment="1">
      <alignment horizontal="left" vertical="top"/>
    </xf>
    <xf numFmtId="167" fontId="21" fillId="0" borderId="9" xfId="28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/>
    </xf>
    <xf numFmtId="0" fontId="0" fillId="35" borderId="4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wrapText="1"/>
    </xf>
    <xf numFmtId="0" fontId="40" fillId="2" borderId="4" xfId="0" applyFont="1" applyFill="1" applyBorder="1" applyAlignment="1">
      <alignment horizontal="center"/>
    </xf>
    <xf numFmtId="0" fontId="36" fillId="35" borderId="4" xfId="0" applyFont="1" applyFill="1" applyBorder="1" applyAlignment="1">
      <alignment horizontal="left" vertical="center"/>
    </xf>
    <xf numFmtId="0" fontId="0" fillId="35" borderId="4" xfId="0" applyFill="1" applyBorder="1" applyAlignment="1">
      <alignment horizontal="center" vertical="center"/>
    </xf>
    <xf numFmtId="0" fontId="43" fillId="0" borderId="0" xfId="0" applyFont="1" applyFill="1" applyAlignment="1">
      <alignment horizontal="left" wrapText="1"/>
    </xf>
    <xf numFmtId="0" fontId="0" fillId="35" borderId="8" xfId="0" applyFont="1" applyFill="1" applyBorder="1" applyAlignment="1">
      <alignment horizontal="center"/>
    </xf>
    <xf numFmtId="0" fontId="0" fillId="35" borderId="9" xfId="0" applyFont="1" applyFill="1" applyBorder="1" applyAlignment="1">
      <alignment horizontal="center"/>
    </xf>
    <xf numFmtId="0" fontId="43" fillId="0" borderId="0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3" fillId="38" borderId="8" xfId="0" applyFont="1" applyFill="1" applyBorder="1" applyAlignment="1">
      <alignment horizontal="center" textRotation="90"/>
    </xf>
    <xf numFmtId="0" fontId="53" fillId="38" borderId="9" xfId="0" applyFont="1" applyFill="1" applyBorder="1" applyAlignment="1">
      <alignment horizontal="center" textRotation="90"/>
    </xf>
    <xf numFmtId="0" fontId="36" fillId="38" borderId="4" xfId="0" applyFont="1" applyFill="1" applyBorder="1" applyAlignment="1">
      <alignment horizontal="center"/>
    </xf>
    <xf numFmtId="0" fontId="0" fillId="38" borderId="4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35" borderId="4" xfId="0" applyFill="1" applyBorder="1" applyAlignment="1">
      <alignment horizontal="right"/>
    </xf>
    <xf numFmtId="167" fontId="0" fillId="0" borderId="4" xfId="28" applyNumberFormat="1" applyFont="1" applyBorder="1" applyAlignment="1">
      <alignment horizontal="right" vertical="top"/>
    </xf>
    <xf numFmtId="167" fontId="0" fillId="0" borderId="4" xfId="28" applyNumberFormat="1" applyFont="1" applyBorder="1"/>
    <xf numFmtId="167" fontId="0" fillId="0" borderId="4" xfId="28" applyNumberFormat="1" applyFont="1" applyBorder="1" applyAlignment="1">
      <alignment vertical="top"/>
    </xf>
    <xf numFmtId="0" fontId="0" fillId="0" borderId="4" xfId="0" applyNumberFormat="1" applyBorder="1" applyAlignment="1">
      <alignment horizontal="right" indent="2"/>
    </xf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_Sheet1" xfId="41" xr:uid="{00000000-0005-0000-0000-000029000000}"/>
    <cellStyle name="Normal_Sheet2" xfId="42" xr:uid="{00000000-0005-0000-0000-00002A000000}"/>
    <cellStyle name="Normal_Sheet4" xfId="43" xr:uid="{00000000-0005-0000-0000-00002B000000}"/>
    <cellStyle name="Normal_Sheet5" xfId="44" xr:uid="{00000000-0005-0000-0000-00002C000000}"/>
    <cellStyle name="Normal_Sheet6" xfId="45" xr:uid="{00000000-0005-0000-0000-00002D000000}"/>
    <cellStyle name="Normal_Table 1" xfId="46" xr:uid="{00000000-0005-0000-0000-00002E000000}"/>
    <cellStyle name="Normal_Table 1_1 2" xfId="47" xr:uid="{00000000-0005-0000-0000-00002F000000}"/>
    <cellStyle name="Normal_Table 11" xfId="48" xr:uid="{00000000-0005-0000-0000-000030000000}"/>
    <cellStyle name="Normal_Table 12" xfId="49" xr:uid="{00000000-0005-0000-0000-000031000000}"/>
    <cellStyle name="Normal_Table 13-14" xfId="50" xr:uid="{00000000-0005-0000-0000-000032000000}"/>
    <cellStyle name="Normal_Table 17-18" xfId="51" xr:uid="{00000000-0005-0000-0000-000033000000}"/>
    <cellStyle name="Normal_Table 18" xfId="52" xr:uid="{00000000-0005-0000-0000-000034000000}"/>
    <cellStyle name="Normal_Table 19" xfId="53" xr:uid="{00000000-0005-0000-0000-000035000000}"/>
    <cellStyle name="Normal_Table 2-3 2" xfId="54" xr:uid="{00000000-0005-0000-0000-000036000000}"/>
    <cellStyle name="Normal_Table 24" xfId="55" xr:uid="{00000000-0005-0000-0000-000037000000}"/>
    <cellStyle name="Normal_Table 26" xfId="56" xr:uid="{00000000-0005-0000-0000-000038000000}"/>
    <cellStyle name="Normal_Table 27" xfId="57" xr:uid="{00000000-0005-0000-0000-000039000000}"/>
    <cellStyle name="Normal_Table 29" xfId="58" xr:uid="{00000000-0005-0000-0000-00003A000000}"/>
    <cellStyle name="Normal_Table 30" xfId="59" xr:uid="{00000000-0005-0000-0000-00003B000000}"/>
    <cellStyle name="Normal_Table 32" xfId="60" xr:uid="{00000000-0005-0000-0000-00003C000000}"/>
    <cellStyle name="Normal_Table 35-36" xfId="61" xr:uid="{00000000-0005-0000-0000-00003D000000}"/>
    <cellStyle name="Normal_Table 37-38_1" xfId="62" xr:uid="{00000000-0005-0000-0000-00003E000000}"/>
    <cellStyle name="Normal_Table 39-40 2" xfId="63" xr:uid="{00000000-0005-0000-0000-00003F000000}"/>
    <cellStyle name="Normal_Table 6" xfId="64" xr:uid="{00000000-0005-0000-0000-000040000000}"/>
    <cellStyle name="Normal_Table 6-7_1" xfId="65" xr:uid="{00000000-0005-0000-0000-000041000000}"/>
    <cellStyle name="Normal_Table 9-10" xfId="66" xr:uid="{00000000-0005-0000-0000-000042000000}"/>
    <cellStyle name="Note" xfId="67" builtinId="10" customBuiltin="1"/>
    <cellStyle name="Output" xfId="68" builtinId="21" customBuiltin="1"/>
    <cellStyle name="Percent" xfId="69" builtinId="5"/>
    <cellStyle name="Title" xfId="70" builtinId="15" customBuiltin="1"/>
    <cellStyle name="Total" xfId="71" builtinId="25" customBuiltin="1"/>
    <cellStyle name="Warning Text" xfId="72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9"/>
  <sheetViews>
    <sheetView view="pageBreakPreview" topLeftCell="A34" zoomScaleNormal="100" zoomScaleSheetLayoutView="100" workbookViewId="0">
      <selection activeCell="B8" sqref="B8"/>
    </sheetView>
  </sheetViews>
  <sheetFormatPr defaultRowHeight="14.75" x14ac:dyDescent="0.75"/>
  <cols>
    <col min="1" max="1" width="6" customWidth="1"/>
    <col min="2" max="2" width="134.7265625" customWidth="1"/>
  </cols>
  <sheetData>
    <row r="1" spans="1:2" ht="23.5" x14ac:dyDescent="1.1000000000000001">
      <c r="A1" s="290" t="s">
        <v>141</v>
      </c>
      <c r="B1" s="290"/>
    </row>
    <row r="2" spans="1:2" ht="15.75" x14ac:dyDescent="0.75">
      <c r="A2" s="45"/>
      <c r="B2" s="25" t="s">
        <v>137</v>
      </c>
    </row>
    <row r="3" spans="1:2" ht="15.75" x14ac:dyDescent="0.75">
      <c r="A3" s="26">
        <v>1</v>
      </c>
      <c r="B3" s="27" t="s">
        <v>560</v>
      </c>
    </row>
    <row r="4" spans="1:2" ht="15.75" x14ac:dyDescent="0.75">
      <c r="A4" s="28"/>
      <c r="B4" s="25" t="s">
        <v>138</v>
      </c>
    </row>
    <row r="5" spans="1:2" ht="15.75" x14ac:dyDescent="0.75">
      <c r="A5" s="26">
        <v>2</v>
      </c>
      <c r="B5" s="27" t="s">
        <v>561</v>
      </c>
    </row>
    <row r="6" spans="1:2" ht="15.75" x14ac:dyDescent="0.75">
      <c r="A6" s="26">
        <v>3</v>
      </c>
      <c r="B6" s="27" t="s">
        <v>562</v>
      </c>
    </row>
    <row r="7" spans="1:2" ht="15.75" x14ac:dyDescent="0.75">
      <c r="A7" s="23">
        <v>4</v>
      </c>
      <c r="B7" s="27" t="s">
        <v>563</v>
      </c>
    </row>
    <row r="8" spans="1:2" ht="15.75" x14ac:dyDescent="0.75">
      <c r="A8" s="26">
        <v>5</v>
      </c>
      <c r="B8" s="27" t="s">
        <v>564</v>
      </c>
    </row>
    <row r="9" spans="1:2" ht="15.75" x14ac:dyDescent="0.75">
      <c r="A9" s="28"/>
      <c r="B9" s="25" t="s">
        <v>3</v>
      </c>
    </row>
    <row r="10" spans="1:2" ht="15.75" x14ac:dyDescent="0.75">
      <c r="A10" s="23">
        <v>6</v>
      </c>
      <c r="B10" s="27" t="s">
        <v>565</v>
      </c>
    </row>
    <row r="11" spans="1:2" ht="15.75" x14ac:dyDescent="0.75">
      <c r="A11" s="26">
        <v>7</v>
      </c>
      <c r="B11" s="27" t="s">
        <v>566</v>
      </c>
    </row>
    <row r="12" spans="1:2" ht="15.75" x14ac:dyDescent="0.75">
      <c r="A12" s="26">
        <v>8</v>
      </c>
      <c r="B12" s="27" t="s">
        <v>567</v>
      </c>
    </row>
    <row r="13" spans="1:2" ht="15.75" x14ac:dyDescent="0.75">
      <c r="A13" s="26">
        <v>9</v>
      </c>
      <c r="B13" s="29" t="s">
        <v>568</v>
      </c>
    </row>
    <row r="14" spans="1:2" ht="15.75" x14ac:dyDescent="0.75">
      <c r="A14" s="26">
        <v>10</v>
      </c>
      <c r="B14" s="29" t="s">
        <v>569</v>
      </c>
    </row>
    <row r="15" spans="1:2" ht="15.75" x14ac:dyDescent="0.75">
      <c r="A15" s="26">
        <v>11</v>
      </c>
      <c r="B15" s="29" t="s">
        <v>570</v>
      </c>
    </row>
    <row r="16" spans="1:2" ht="15.75" x14ac:dyDescent="0.75">
      <c r="A16" s="28"/>
      <c r="B16" s="25" t="s">
        <v>139</v>
      </c>
    </row>
    <row r="17" spans="1:5" ht="15.75" x14ac:dyDescent="0.75">
      <c r="A17" s="26">
        <v>12</v>
      </c>
      <c r="B17" s="30" t="s">
        <v>571</v>
      </c>
    </row>
    <row r="18" spans="1:5" ht="15.75" x14ac:dyDescent="0.75">
      <c r="A18" s="23">
        <v>13</v>
      </c>
      <c r="B18" s="30" t="s">
        <v>572</v>
      </c>
    </row>
    <row r="19" spans="1:5" ht="15.75" x14ac:dyDescent="0.75">
      <c r="A19" s="23">
        <v>14</v>
      </c>
      <c r="B19" s="30" t="s">
        <v>573</v>
      </c>
    </row>
    <row r="20" spans="1:5" ht="15.75" x14ac:dyDescent="0.75">
      <c r="A20" s="28"/>
      <c r="B20" s="25" t="s">
        <v>140</v>
      </c>
    </row>
    <row r="21" spans="1:5" ht="15.75" x14ac:dyDescent="0.75">
      <c r="A21" s="26">
        <v>15</v>
      </c>
      <c r="B21" s="30" t="s">
        <v>574</v>
      </c>
    </row>
    <row r="22" spans="1:5" ht="15.75" x14ac:dyDescent="0.75">
      <c r="A22" s="26">
        <v>16</v>
      </c>
      <c r="B22" s="30" t="s">
        <v>575</v>
      </c>
    </row>
    <row r="23" spans="1:5" ht="15.75" x14ac:dyDescent="0.75">
      <c r="A23" s="26">
        <v>17</v>
      </c>
      <c r="B23" s="30" t="s">
        <v>576</v>
      </c>
      <c r="E23" s="80"/>
    </row>
    <row r="24" spans="1:5" ht="15.75" x14ac:dyDescent="0.75">
      <c r="A24" s="26">
        <v>18</v>
      </c>
      <c r="B24" s="30" t="s">
        <v>577</v>
      </c>
    </row>
    <row r="25" spans="1:5" ht="15.75" x14ac:dyDescent="0.75">
      <c r="A25" s="26">
        <v>19</v>
      </c>
      <c r="B25" s="30" t="s">
        <v>578</v>
      </c>
    </row>
    <row r="26" spans="1:5" ht="15.75" x14ac:dyDescent="0.75">
      <c r="A26" s="26">
        <v>20</v>
      </c>
      <c r="B26" s="30" t="s">
        <v>579</v>
      </c>
    </row>
    <row r="27" spans="1:5" ht="15.75" x14ac:dyDescent="0.75">
      <c r="A27" s="26">
        <v>21</v>
      </c>
      <c r="B27" s="30" t="s">
        <v>580</v>
      </c>
    </row>
    <row r="28" spans="1:5" ht="15.75" x14ac:dyDescent="0.75">
      <c r="A28" s="26">
        <v>22</v>
      </c>
      <c r="B28" s="30" t="s">
        <v>581</v>
      </c>
    </row>
    <row r="29" spans="1:5" ht="15.75" x14ac:dyDescent="0.75">
      <c r="A29" s="26">
        <v>23</v>
      </c>
      <c r="B29" s="30" t="s">
        <v>582</v>
      </c>
    </row>
    <row r="30" spans="1:5" s="84" customFormat="1" ht="15.75" x14ac:dyDescent="0.75">
      <c r="A30" s="26">
        <v>24</v>
      </c>
      <c r="B30" s="30" t="s">
        <v>583</v>
      </c>
    </row>
    <row r="31" spans="1:5" ht="15.75" x14ac:dyDescent="0.75">
      <c r="A31" s="26">
        <v>25</v>
      </c>
      <c r="B31" s="30" t="s">
        <v>584</v>
      </c>
    </row>
    <row r="32" spans="1:5" ht="15.75" x14ac:dyDescent="0.75">
      <c r="A32" s="25"/>
      <c r="B32" s="25" t="s">
        <v>203</v>
      </c>
    </row>
    <row r="33" spans="1:2" ht="15.75" x14ac:dyDescent="0.75">
      <c r="A33" s="26">
        <v>26</v>
      </c>
      <c r="B33" s="27" t="s">
        <v>585</v>
      </c>
    </row>
    <row r="34" spans="1:2" ht="15.75" x14ac:dyDescent="0.75">
      <c r="A34" s="26">
        <v>27</v>
      </c>
      <c r="B34" s="30" t="s">
        <v>586</v>
      </c>
    </row>
    <row r="35" spans="1:2" ht="15.75" x14ac:dyDescent="0.75">
      <c r="A35" s="26">
        <v>28</v>
      </c>
      <c r="B35" s="30" t="s">
        <v>587</v>
      </c>
    </row>
    <row r="36" spans="1:2" ht="15.75" x14ac:dyDescent="0.75">
      <c r="A36" s="28"/>
      <c r="B36" s="42" t="s">
        <v>204</v>
      </c>
    </row>
    <row r="37" spans="1:2" ht="15.75" x14ac:dyDescent="0.75">
      <c r="A37" s="26">
        <v>29</v>
      </c>
      <c r="B37" s="30" t="s">
        <v>588</v>
      </c>
    </row>
    <row r="38" spans="1:2" x14ac:dyDescent="0.75">
      <c r="A38" s="26">
        <v>30</v>
      </c>
      <c r="B38" s="44" t="s">
        <v>589</v>
      </c>
    </row>
    <row r="39" spans="1:2" x14ac:dyDescent="0.75">
      <c r="A39" s="26">
        <v>31</v>
      </c>
      <c r="B39" s="44" t="s">
        <v>590</v>
      </c>
    </row>
    <row r="40" spans="1:2" x14ac:dyDescent="0.75">
      <c r="A40" s="26">
        <v>32</v>
      </c>
      <c r="B40" s="44" t="s">
        <v>591</v>
      </c>
    </row>
    <row r="41" spans="1:2" ht="15.75" x14ac:dyDescent="0.75">
      <c r="A41" s="28"/>
      <c r="B41" s="25" t="s">
        <v>202</v>
      </c>
    </row>
    <row r="42" spans="1:2" s="84" customFormat="1" ht="15.75" x14ac:dyDescent="0.75">
      <c r="A42" s="115">
        <v>33</v>
      </c>
      <c r="B42" s="30" t="s">
        <v>592</v>
      </c>
    </row>
    <row r="43" spans="1:2" s="84" customFormat="1" ht="15.75" x14ac:dyDescent="0.75">
      <c r="A43" s="115">
        <v>34</v>
      </c>
      <c r="B43" s="30" t="s">
        <v>593</v>
      </c>
    </row>
    <row r="44" spans="1:2" ht="15.75" x14ac:dyDescent="0.75">
      <c r="A44" s="26">
        <v>35</v>
      </c>
      <c r="B44" s="30" t="s">
        <v>594</v>
      </c>
    </row>
    <row r="45" spans="1:2" ht="15.75" x14ac:dyDescent="0.75">
      <c r="A45" s="26">
        <v>36</v>
      </c>
      <c r="B45" s="30" t="s">
        <v>595</v>
      </c>
    </row>
    <row r="46" spans="1:2" ht="15.75" x14ac:dyDescent="0.75">
      <c r="A46" s="26">
        <v>37</v>
      </c>
      <c r="B46" s="30" t="s">
        <v>596</v>
      </c>
    </row>
    <row r="47" spans="1:2" ht="15.75" x14ac:dyDescent="0.75">
      <c r="A47" s="28"/>
      <c r="B47" s="42" t="s">
        <v>222</v>
      </c>
    </row>
    <row r="48" spans="1:2" s="84" customFormat="1" ht="15.75" x14ac:dyDescent="0.75">
      <c r="A48" s="115">
        <v>38</v>
      </c>
      <c r="B48" s="30" t="s">
        <v>597</v>
      </c>
    </row>
    <row r="49" spans="1:2" s="84" customFormat="1" ht="15.75" x14ac:dyDescent="0.75">
      <c r="A49" s="115">
        <v>39</v>
      </c>
      <c r="B49" s="30" t="s">
        <v>598</v>
      </c>
    </row>
    <row r="50" spans="1:2" ht="15.75" x14ac:dyDescent="0.75">
      <c r="A50" s="26">
        <v>40</v>
      </c>
      <c r="B50" s="30" t="s">
        <v>599</v>
      </c>
    </row>
    <row r="51" spans="1:2" ht="15.75" x14ac:dyDescent="0.75">
      <c r="A51" s="26">
        <v>41</v>
      </c>
      <c r="B51" s="30" t="s">
        <v>600</v>
      </c>
    </row>
    <row r="52" spans="1:2" ht="15.75" x14ac:dyDescent="0.75">
      <c r="A52" s="26">
        <v>42</v>
      </c>
      <c r="B52" s="30" t="s">
        <v>601</v>
      </c>
    </row>
    <row r="53" spans="1:2" ht="15.75" x14ac:dyDescent="0.75">
      <c r="A53" s="26">
        <v>43</v>
      </c>
      <c r="B53" s="30" t="s">
        <v>602</v>
      </c>
    </row>
    <row r="54" spans="1:2" ht="15.75" x14ac:dyDescent="0.75">
      <c r="A54" s="26">
        <v>44</v>
      </c>
      <c r="B54" s="30" t="s">
        <v>603</v>
      </c>
    </row>
    <row r="55" spans="1:2" ht="15.75" x14ac:dyDescent="0.75">
      <c r="A55" s="26">
        <v>45</v>
      </c>
      <c r="B55" s="30" t="s">
        <v>604</v>
      </c>
    </row>
    <row r="56" spans="1:2" s="84" customFormat="1" ht="15.75" x14ac:dyDescent="0.75">
      <c r="A56" s="26">
        <v>46</v>
      </c>
      <c r="B56" s="30" t="s">
        <v>545</v>
      </c>
    </row>
    <row r="57" spans="1:2" ht="15.75" x14ac:dyDescent="0.75">
      <c r="A57" s="28"/>
      <c r="B57" s="42" t="s">
        <v>205</v>
      </c>
    </row>
    <row r="58" spans="1:2" s="84" customFormat="1" ht="15.75" x14ac:dyDescent="0.75">
      <c r="A58" s="115">
        <v>47</v>
      </c>
      <c r="B58" s="30" t="s">
        <v>605</v>
      </c>
    </row>
    <row r="59" spans="1:2" s="84" customFormat="1" ht="15.75" x14ac:dyDescent="0.75">
      <c r="A59" s="115">
        <v>48</v>
      </c>
      <c r="B59" s="30" t="s">
        <v>606</v>
      </c>
    </row>
    <row r="60" spans="1:2" s="84" customFormat="1" ht="15.75" x14ac:dyDescent="0.75">
      <c r="A60" s="115">
        <v>49</v>
      </c>
      <c r="B60" s="30" t="s">
        <v>607</v>
      </c>
    </row>
    <row r="61" spans="1:2" ht="15.75" x14ac:dyDescent="0.75">
      <c r="A61" s="28"/>
      <c r="B61" s="42" t="s">
        <v>221</v>
      </c>
    </row>
    <row r="62" spans="1:2" ht="15.75" x14ac:dyDescent="0.75">
      <c r="A62" s="26">
        <v>50</v>
      </c>
      <c r="B62" s="30" t="s">
        <v>608</v>
      </c>
    </row>
    <row r="63" spans="1:2" ht="15.75" x14ac:dyDescent="0.75">
      <c r="A63" s="26">
        <v>51</v>
      </c>
      <c r="B63" s="30" t="s">
        <v>609</v>
      </c>
    </row>
    <row r="64" spans="1:2" ht="15.75" x14ac:dyDescent="0.75">
      <c r="A64" s="26">
        <v>52</v>
      </c>
      <c r="B64" s="30" t="s">
        <v>610</v>
      </c>
    </row>
    <row r="65" spans="1:2" ht="15.75" x14ac:dyDescent="0.75">
      <c r="A65" s="28"/>
      <c r="B65" s="42" t="s">
        <v>521</v>
      </c>
    </row>
    <row r="66" spans="1:2" ht="15.75" x14ac:dyDescent="0.75">
      <c r="A66" s="26">
        <v>53</v>
      </c>
      <c r="B66" s="30" t="s">
        <v>611</v>
      </c>
    </row>
    <row r="67" spans="1:2" ht="15.75" x14ac:dyDescent="0.75">
      <c r="A67" s="26">
        <v>54</v>
      </c>
      <c r="B67" s="30" t="s">
        <v>612</v>
      </c>
    </row>
    <row r="68" spans="1:2" ht="15.75" x14ac:dyDescent="0.75">
      <c r="A68" s="26">
        <v>55</v>
      </c>
      <c r="B68" s="30" t="s">
        <v>613</v>
      </c>
    </row>
    <row r="69" spans="1:2" ht="15.75" x14ac:dyDescent="0.75">
      <c r="A69" s="26">
        <v>56</v>
      </c>
      <c r="B69" s="30" t="s">
        <v>614</v>
      </c>
    </row>
    <row r="70" spans="1:2" ht="15.75" x14ac:dyDescent="0.75">
      <c r="A70" s="26">
        <v>57</v>
      </c>
      <c r="B70" s="30" t="s">
        <v>615</v>
      </c>
    </row>
    <row r="71" spans="1:2" ht="15.75" x14ac:dyDescent="0.75">
      <c r="A71" s="26">
        <v>58</v>
      </c>
      <c r="B71" s="30" t="s">
        <v>616</v>
      </c>
    </row>
    <row r="72" spans="1:2" s="84" customFormat="1" ht="15.75" x14ac:dyDescent="0.75">
      <c r="A72" s="28"/>
      <c r="B72" s="42" t="s">
        <v>520</v>
      </c>
    </row>
    <row r="73" spans="1:2" ht="15.75" x14ac:dyDescent="0.75">
      <c r="A73" s="26">
        <v>59</v>
      </c>
      <c r="B73" s="30" t="s">
        <v>617</v>
      </c>
    </row>
    <row r="74" spans="1:2" s="114" customFormat="1" ht="15.75" x14ac:dyDescent="0.75">
      <c r="A74" s="112"/>
      <c r="B74" s="113"/>
    </row>
    <row r="79" spans="1:2" x14ac:dyDescent="0.75">
      <c r="B79" s="43"/>
    </row>
  </sheetData>
  <mergeCells count="1">
    <mergeCell ref="A1:B1"/>
  </mergeCells>
  <pageMargins left="0.7" right="0.7" top="0.75" bottom="0.75" header="0.3" footer="0.3"/>
  <pageSetup paperSize="9" scale="84" orientation="landscape" r:id="rId1"/>
  <rowBreaks count="2" manualBreakCount="2">
    <brk id="31" max="16383" man="1"/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view="pageBreakPreview" topLeftCell="A10" zoomScaleNormal="100" zoomScaleSheetLayoutView="100" workbookViewId="0">
      <selection activeCell="J26" sqref="J26"/>
    </sheetView>
  </sheetViews>
  <sheetFormatPr defaultColWidth="11.36328125" defaultRowHeight="14.75" x14ac:dyDescent="0.75"/>
  <cols>
    <col min="1" max="1" width="15.36328125" style="65" customWidth="1"/>
    <col min="2" max="2" width="10.54296875" style="65" customWidth="1"/>
    <col min="3" max="8" width="13" style="65" customWidth="1"/>
    <col min="9" max="9" width="12.26953125" style="65" customWidth="1"/>
    <col min="10" max="16384" width="11.36328125" style="65"/>
  </cols>
  <sheetData>
    <row r="1" spans="1:10" x14ac:dyDescent="0.75">
      <c r="A1" s="104" t="s">
        <v>572</v>
      </c>
      <c r="B1" s="104"/>
      <c r="C1" s="104"/>
      <c r="D1" s="104"/>
      <c r="E1" s="104"/>
      <c r="F1" s="104"/>
      <c r="G1" s="104"/>
      <c r="H1" s="104"/>
      <c r="I1" s="104"/>
    </row>
    <row r="2" spans="1:10" ht="24" customHeight="1" x14ac:dyDescent="0.75">
      <c r="A2" s="342">
        <v>15</v>
      </c>
      <c r="B2" s="341" t="s">
        <v>9</v>
      </c>
      <c r="C2" s="340" t="s">
        <v>10</v>
      </c>
      <c r="D2" s="340"/>
      <c r="E2" s="340"/>
      <c r="F2" s="340"/>
      <c r="G2" s="341" t="s">
        <v>11</v>
      </c>
      <c r="H2" s="341" t="s">
        <v>389</v>
      </c>
      <c r="I2" s="341" t="s">
        <v>13</v>
      </c>
      <c r="J2" s="17"/>
    </row>
    <row r="3" spans="1:10" ht="24" customHeight="1" x14ac:dyDescent="0.75">
      <c r="A3" s="343"/>
      <c r="B3" s="341"/>
      <c r="C3" s="341" t="s">
        <v>14</v>
      </c>
      <c r="D3" s="341" t="s">
        <v>15</v>
      </c>
      <c r="E3" s="341" t="s">
        <v>16</v>
      </c>
      <c r="F3" s="341" t="s">
        <v>17</v>
      </c>
      <c r="G3" s="341"/>
      <c r="H3" s="341"/>
      <c r="I3" s="341"/>
      <c r="J3" s="17"/>
    </row>
    <row r="4" spans="1:10" x14ac:dyDescent="0.75">
      <c r="A4" s="344"/>
      <c r="B4" s="341"/>
      <c r="C4" s="341"/>
      <c r="D4" s="341"/>
      <c r="E4" s="341"/>
      <c r="F4" s="341"/>
      <c r="G4" s="341"/>
      <c r="H4" s="341"/>
      <c r="I4" s="341"/>
    </row>
    <row r="5" spans="1:10" ht="29.5" x14ac:dyDescent="0.75">
      <c r="A5" s="214" t="s">
        <v>24</v>
      </c>
      <c r="B5" s="248">
        <v>7718145</v>
      </c>
      <c r="C5" s="249">
        <f>D5+E5</f>
        <v>4166240</v>
      </c>
      <c r="D5" s="260">
        <v>3287311</v>
      </c>
      <c r="E5" s="260">
        <v>878929</v>
      </c>
      <c r="F5" s="260">
        <v>3551905</v>
      </c>
      <c r="G5" s="261">
        <f>C5/B5*100</f>
        <v>53.979809915465438</v>
      </c>
      <c r="H5" s="261">
        <f>+D5/B5*100</f>
        <v>42.591982918175283</v>
      </c>
      <c r="I5" s="262">
        <f>+E5/C5*100</f>
        <v>21.096456277122776</v>
      </c>
    </row>
    <row r="6" spans="1:10" ht="6" customHeight="1" x14ac:dyDescent="0.75">
      <c r="A6" s="345"/>
      <c r="B6" s="346"/>
      <c r="C6" s="346"/>
      <c r="D6" s="346"/>
      <c r="E6" s="346"/>
      <c r="F6" s="346"/>
      <c r="G6" s="346"/>
      <c r="H6" s="346"/>
      <c r="I6" s="347"/>
    </row>
    <row r="7" spans="1:10" x14ac:dyDescent="0.75">
      <c r="A7" s="263" t="s">
        <v>124</v>
      </c>
      <c r="B7" s="136">
        <v>3576879</v>
      </c>
      <c r="C7" s="152">
        <f>D7+E7</f>
        <v>1915126</v>
      </c>
      <c r="D7" s="136">
        <v>1549006</v>
      </c>
      <c r="E7" s="136">
        <v>366120</v>
      </c>
      <c r="F7" s="136">
        <v>1661752</v>
      </c>
      <c r="G7" s="264">
        <f>C7/B7*100</f>
        <v>53.541816762602259</v>
      </c>
      <c r="H7" s="264">
        <f t="shared" ref="H7:I11" si="0">+D7/B7*100</f>
        <v>43.306077728656746</v>
      </c>
      <c r="I7" s="265">
        <f>+E7/C7*100</f>
        <v>19.11728001186345</v>
      </c>
    </row>
    <row r="8" spans="1:10" x14ac:dyDescent="0.75">
      <c r="A8" s="263" t="s">
        <v>78</v>
      </c>
      <c r="B8" s="136">
        <v>2446642</v>
      </c>
      <c r="C8" s="152">
        <f>D8+E8</f>
        <v>1265776</v>
      </c>
      <c r="D8" s="136">
        <v>995224</v>
      </c>
      <c r="E8" s="136">
        <v>270552</v>
      </c>
      <c r="F8" s="136">
        <v>1180866</v>
      </c>
      <c r="G8" s="264">
        <f>C8/B8*100</f>
        <v>51.735235477850871</v>
      </c>
      <c r="H8" s="264">
        <f t="shared" si="0"/>
        <v>40.677140341741861</v>
      </c>
      <c r="I8" s="265">
        <f t="shared" si="0"/>
        <v>21.374397997749998</v>
      </c>
    </row>
    <row r="9" spans="1:10" x14ac:dyDescent="0.75">
      <c r="A9" s="263" t="s">
        <v>322</v>
      </c>
      <c r="B9" s="136">
        <v>699483</v>
      </c>
      <c r="C9" s="152">
        <f>D9+E9</f>
        <v>267433</v>
      </c>
      <c r="D9" s="136">
        <v>195434</v>
      </c>
      <c r="E9" s="136">
        <v>71999</v>
      </c>
      <c r="F9" s="136">
        <v>432050</v>
      </c>
      <c r="G9" s="264">
        <f>C9/B9*100</f>
        <v>38.232952051729633</v>
      </c>
      <c r="H9" s="264">
        <f t="shared" si="0"/>
        <v>27.939778379174335</v>
      </c>
      <c r="I9" s="265">
        <f>+E9/C9*100</f>
        <v>26.922257163476459</v>
      </c>
    </row>
    <row r="10" spans="1:10" x14ac:dyDescent="0.75">
      <c r="A10" s="263" t="s">
        <v>79</v>
      </c>
      <c r="B10" s="136">
        <v>669042</v>
      </c>
      <c r="C10" s="152">
        <f>D10+E10</f>
        <v>436563</v>
      </c>
      <c r="D10" s="136">
        <v>315572</v>
      </c>
      <c r="E10" s="136">
        <v>120991</v>
      </c>
      <c r="F10" s="136">
        <v>232479</v>
      </c>
      <c r="G10" s="264">
        <f>C10/B10*100</f>
        <v>65.251957276224815</v>
      </c>
      <c r="H10" s="264">
        <f t="shared" si="0"/>
        <v>47.167741337614082</v>
      </c>
      <c r="I10" s="265">
        <f>+E10/C10*100</f>
        <v>27.714442130918105</v>
      </c>
    </row>
    <row r="11" spans="1:10" x14ac:dyDescent="0.75">
      <c r="A11" s="263" t="s">
        <v>323</v>
      </c>
      <c r="B11" s="136">
        <v>326099</v>
      </c>
      <c r="C11" s="152">
        <f>D11+E11</f>
        <v>281342</v>
      </c>
      <c r="D11" s="136">
        <v>232075</v>
      </c>
      <c r="E11" s="136">
        <v>49267</v>
      </c>
      <c r="F11" s="136">
        <v>44757</v>
      </c>
      <c r="G11" s="264">
        <f>C11/B11*100</f>
        <v>86.275026909006158</v>
      </c>
      <c r="H11" s="264">
        <f t="shared" si="0"/>
        <v>71.167038230721346</v>
      </c>
      <c r="I11" s="265">
        <f>+E11/C11*100</f>
        <v>17.511427373090402</v>
      </c>
    </row>
    <row r="12" spans="1:10" ht="8.25" customHeight="1" x14ac:dyDescent="0.7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75">
      <c r="A13" s="3"/>
      <c r="B13" s="3"/>
      <c r="C13" s="3"/>
      <c r="D13" s="3"/>
      <c r="E13" s="3"/>
      <c r="F13" s="3"/>
      <c r="G13" s="3"/>
      <c r="H13" s="3"/>
      <c r="I13" s="3"/>
    </row>
    <row r="14" spans="1:10" ht="16" x14ac:dyDescent="0.8">
      <c r="A14" s="108" t="s">
        <v>573</v>
      </c>
      <c r="B14" s="108"/>
      <c r="C14" s="108"/>
      <c r="D14" s="108"/>
      <c r="E14" s="108"/>
      <c r="F14" s="108"/>
      <c r="G14" s="108"/>
      <c r="H14" s="108"/>
      <c r="I14" s="108"/>
    </row>
    <row r="15" spans="1:10" ht="17.25" customHeight="1" x14ac:dyDescent="0.75">
      <c r="A15" s="348">
        <v>15</v>
      </c>
      <c r="B15" s="341" t="s">
        <v>9</v>
      </c>
      <c r="C15" s="340" t="s">
        <v>10</v>
      </c>
      <c r="D15" s="340"/>
      <c r="E15" s="340"/>
      <c r="F15" s="340"/>
      <c r="G15" s="341" t="s">
        <v>11</v>
      </c>
      <c r="H15" s="341" t="s">
        <v>12</v>
      </c>
      <c r="I15" s="341" t="s">
        <v>13</v>
      </c>
    </row>
    <row r="16" spans="1:10" x14ac:dyDescent="0.75">
      <c r="A16" s="349"/>
      <c r="B16" s="341"/>
      <c r="C16" s="341" t="s">
        <v>14</v>
      </c>
      <c r="D16" s="341" t="s">
        <v>15</v>
      </c>
      <c r="E16" s="341" t="s">
        <v>16</v>
      </c>
      <c r="F16" s="341" t="s">
        <v>17</v>
      </c>
      <c r="G16" s="341"/>
      <c r="H16" s="341"/>
      <c r="I16" s="341"/>
    </row>
    <row r="17" spans="1:9" x14ac:dyDescent="0.75">
      <c r="A17" s="350"/>
      <c r="B17" s="341"/>
      <c r="C17" s="341"/>
      <c r="D17" s="341"/>
      <c r="E17" s="341"/>
      <c r="F17" s="341"/>
      <c r="G17" s="341"/>
      <c r="H17" s="341"/>
      <c r="I17" s="341"/>
    </row>
    <row r="18" spans="1:9" ht="29.5" x14ac:dyDescent="0.75">
      <c r="A18" s="214" t="s">
        <v>24</v>
      </c>
      <c r="B18" s="248">
        <v>7718871</v>
      </c>
      <c r="C18" s="249">
        <f t="shared" ref="C18:C24" si="1">D18+E18</f>
        <v>4166626</v>
      </c>
      <c r="D18" s="266">
        <v>3287697</v>
      </c>
      <c r="E18" s="266">
        <v>878929</v>
      </c>
      <c r="F18" s="266">
        <v>3552246</v>
      </c>
      <c r="G18" s="261">
        <f>C18/B18*100</f>
        <v>53.979733564662503</v>
      </c>
      <c r="H18" s="261">
        <f>+D18/B18*100</f>
        <v>42.592977651783528</v>
      </c>
      <c r="I18" s="262">
        <f>+E18/C18*100</f>
        <v>21.094501882338371</v>
      </c>
    </row>
    <row r="19" spans="1:9" ht="9.75" customHeight="1" x14ac:dyDescent="0.75">
      <c r="A19" s="345"/>
      <c r="B19" s="346"/>
      <c r="C19" s="346"/>
      <c r="D19" s="346"/>
      <c r="E19" s="346"/>
      <c r="F19" s="346"/>
      <c r="G19" s="346"/>
      <c r="H19" s="346"/>
      <c r="I19" s="347"/>
    </row>
    <row r="20" spans="1:9" x14ac:dyDescent="0.75">
      <c r="A20" s="151" t="s">
        <v>365</v>
      </c>
      <c r="B20" s="156">
        <v>2763398</v>
      </c>
      <c r="C20" s="152">
        <f>D20+E20</f>
        <v>1620578</v>
      </c>
      <c r="D20" s="152">
        <v>1345145</v>
      </c>
      <c r="E20" s="152">
        <v>275433</v>
      </c>
      <c r="F20" s="152">
        <v>1142820</v>
      </c>
      <c r="G20" s="264">
        <f>C20/B20*100</f>
        <v>58.644393605264241</v>
      </c>
      <c r="H20" s="264">
        <f t="shared" ref="H20:I24" si="2">+D20/B20*100</f>
        <v>48.677208277634996</v>
      </c>
      <c r="I20" s="265">
        <f t="shared" si="2"/>
        <v>16.995973041717214</v>
      </c>
    </row>
    <row r="21" spans="1:9" x14ac:dyDescent="0.75">
      <c r="A21" s="151" t="s">
        <v>126</v>
      </c>
      <c r="B21" s="156">
        <v>1226385</v>
      </c>
      <c r="C21" s="152">
        <f t="shared" si="1"/>
        <v>853455</v>
      </c>
      <c r="D21" s="152">
        <v>674793</v>
      </c>
      <c r="E21" s="152">
        <v>178662</v>
      </c>
      <c r="F21" s="152">
        <v>372930</v>
      </c>
      <c r="G21" s="264">
        <f>C21/B21*100</f>
        <v>69.591115351215166</v>
      </c>
      <c r="H21" s="264">
        <f t="shared" si="2"/>
        <v>55.022933255054483</v>
      </c>
      <c r="I21" s="265">
        <f t="shared" si="2"/>
        <v>20.933968399036857</v>
      </c>
    </row>
    <row r="22" spans="1:9" x14ac:dyDescent="0.75">
      <c r="A22" s="151" t="s">
        <v>366</v>
      </c>
      <c r="B22" s="156">
        <v>234102</v>
      </c>
      <c r="C22" s="152">
        <f t="shared" si="1"/>
        <v>153857</v>
      </c>
      <c r="D22" s="152">
        <v>130098</v>
      </c>
      <c r="E22" s="152">
        <v>23759</v>
      </c>
      <c r="F22" s="152">
        <v>80244</v>
      </c>
      <c r="G22" s="264">
        <f>C22/B22*100</f>
        <v>65.722206559533873</v>
      </c>
      <c r="H22" s="264">
        <f t="shared" si="2"/>
        <v>55.573211676961321</v>
      </c>
      <c r="I22" s="265">
        <f t="shared" si="2"/>
        <v>15.4422613205769</v>
      </c>
    </row>
    <row r="23" spans="1:9" x14ac:dyDescent="0.75">
      <c r="A23" s="151" t="s">
        <v>367</v>
      </c>
      <c r="B23" s="156">
        <v>2934039</v>
      </c>
      <c r="C23" s="152">
        <f t="shared" si="1"/>
        <v>1363981</v>
      </c>
      <c r="D23" s="152">
        <v>987723</v>
      </c>
      <c r="E23" s="152">
        <v>376258</v>
      </c>
      <c r="F23" s="152">
        <v>1570058</v>
      </c>
      <c r="G23" s="264">
        <f>C23/B23*100</f>
        <v>46.488168698507415</v>
      </c>
      <c r="H23" s="264">
        <f t="shared" si="2"/>
        <v>33.664276446223106</v>
      </c>
      <c r="I23" s="265">
        <f t="shared" si="2"/>
        <v>27.585281613160301</v>
      </c>
    </row>
    <row r="24" spans="1:9" x14ac:dyDescent="0.75">
      <c r="A24" s="151" t="s">
        <v>368</v>
      </c>
      <c r="B24" s="156">
        <v>560948</v>
      </c>
      <c r="C24" s="152">
        <f t="shared" si="1"/>
        <v>174755</v>
      </c>
      <c r="D24" s="152">
        <v>149938</v>
      </c>
      <c r="E24" s="152">
        <v>24817</v>
      </c>
      <c r="F24" s="152">
        <v>386193</v>
      </c>
      <c r="G24" s="264">
        <f>C24/B24*100</f>
        <v>31.153511555438296</v>
      </c>
      <c r="H24" s="264">
        <f t="shared" si="2"/>
        <v>26.729393811904135</v>
      </c>
      <c r="I24" s="265">
        <f t="shared" si="2"/>
        <v>14.201024291150469</v>
      </c>
    </row>
    <row r="25" spans="1:9" ht="7.15" customHeight="1" x14ac:dyDescent="0.7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75">
      <c r="B26" s="68"/>
      <c r="C26" s="68"/>
      <c r="D26" s="68"/>
      <c r="E26" s="81"/>
      <c r="F26" s="68"/>
    </row>
    <row r="27" spans="1:9" x14ac:dyDescent="0.75">
      <c r="B27" s="68"/>
      <c r="C27" s="68"/>
      <c r="D27" s="68"/>
      <c r="E27" s="68"/>
      <c r="F27" s="68"/>
    </row>
    <row r="28" spans="1:9" x14ac:dyDescent="0.75">
      <c r="B28" s="68"/>
      <c r="C28" s="68"/>
      <c r="D28" s="68"/>
      <c r="E28" s="68"/>
      <c r="F28" s="68"/>
    </row>
    <row r="29" spans="1:9" x14ac:dyDescent="0.75">
      <c r="F29" s="68"/>
    </row>
  </sheetData>
  <mergeCells count="22">
    <mergeCell ref="H15:H17"/>
    <mergeCell ref="I15:I17"/>
    <mergeCell ref="C16:C17"/>
    <mergeCell ref="D16:D17"/>
    <mergeCell ref="E16:E17"/>
    <mergeCell ref="F16:F17"/>
    <mergeCell ref="A2:A4"/>
    <mergeCell ref="A19:I19"/>
    <mergeCell ref="A6:I6"/>
    <mergeCell ref="A15:A17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B15:B17"/>
    <mergeCell ref="C15:F15"/>
    <mergeCell ref="G15:G17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view="pageBreakPreview" topLeftCell="C19" zoomScaleNormal="100" zoomScaleSheetLayoutView="100" workbookViewId="0">
      <selection activeCell="H32" sqref="H32"/>
    </sheetView>
  </sheetViews>
  <sheetFormatPr defaultColWidth="11.36328125" defaultRowHeight="14.75" x14ac:dyDescent="0.75"/>
  <cols>
    <col min="1" max="1" width="34.08984375" style="65" customWidth="1"/>
    <col min="2" max="6" width="11.36328125" style="65"/>
    <col min="7" max="7" width="13.7265625" style="65" bestFit="1" customWidth="1"/>
    <col min="8" max="8" width="15" style="65" bestFit="1" customWidth="1"/>
    <col min="9" max="16384" width="11.36328125" style="65"/>
  </cols>
  <sheetData>
    <row r="1" spans="1:10" ht="16" x14ac:dyDescent="0.8">
      <c r="A1" s="55" t="s">
        <v>574</v>
      </c>
      <c r="G1" s="66"/>
      <c r="H1" s="66"/>
    </row>
    <row r="2" spans="1:10" ht="15" customHeight="1" x14ac:dyDescent="0.75">
      <c r="A2" s="353"/>
      <c r="B2" s="352" t="s">
        <v>9</v>
      </c>
      <c r="C2" s="352" t="s">
        <v>46</v>
      </c>
      <c r="D2" s="352" t="s">
        <v>47</v>
      </c>
      <c r="E2" s="352" t="s">
        <v>49</v>
      </c>
      <c r="F2" s="352" t="s">
        <v>48</v>
      </c>
      <c r="G2" s="309" t="s">
        <v>522</v>
      </c>
      <c r="H2" s="309" t="s">
        <v>529</v>
      </c>
      <c r="I2" s="17"/>
      <c r="J2" s="17"/>
    </row>
    <row r="3" spans="1:10" ht="15" customHeight="1" x14ac:dyDescent="0.75">
      <c r="A3" s="353"/>
      <c r="B3" s="352"/>
      <c r="C3" s="352"/>
      <c r="D3" s="352"/>
      <c r="E3" s="352"/>
      <c r="F3" s="352"/>
      <c r="G3" s="309"/>
      <c r="H3" s="309"/>
      <c r="I3" s="17"/>
      <c r="J3" s="17"/>
    </row>
    <row r="4" spans="1:10" x14ac:dyDescent="0.75">
      <c r="A4" s="353"/>
      <c r="B4" s="352"/>
      <c r="C4" s="352"/>
      <c r="D4" s="352"/>
      <c r="E4" s="352"/>
      <c r="F4" s="352"/>
      <c r="G4" s="309"/>
      <c r="H4" s="309"/>
      <c r="I4" s="17"/>
      <c r="J4" s="17"/>
    </row>
    <row r="5" spans="1:10" s="7" customFormat="1" x14ac:dyDescent="0.75">
      <c r="A5" s="128" t="s">
        <v>80</v>
      </c>
      <c r="B5" s="225">
        <v>3287697</v>
      </c>
      <c r="C5" s="225">
        <v>1834964</v>
      </c>
      <c r="D5" s="225">
        <v>1452732</v>
      </c>
      <c r="E5" s="186">
        <v>829806</v>
      </c>
      <c r="F5" s="186">
        <v>2457891</v>
      </c>
      <c r="G5" s="186">
        <v>1193524</v>
      </c>
      <c r="H5" s="186">
        <v>2094172</v>
      </c>
    </row>
    <row r="6" spans="1:10" ht="7.5" customHeight="1" x14ac:dyDescent="0.75">
      <c r="A6" s="151"/>
      <c r="B6" s="152"/>
      <c r="C6" s="152"/>
      <c r="D6" s="152"/>
      <c r="E6" s="152"/>
      <c r="F6" s="152"/>
      <c r="G6" s="152"/>
      <c r="H6" s="152"/>
    </row>
    <row r="7" spans="1:10" ht="15" customHeight="1" x14ac:dyDescent="0.75">
      <c r="A7" s="191" t="s">
        <v>148</v>
      </c>
      <c r="B7" s="136">
        <v>216153</v>
      </c>
      <c r="C7" s="136">
        <v>110960</v>
      </c>
      <c r="D7" s="136">
        <v>105193</v>
      </c>
      <c r="E7" s="136">
        <v>36912</v>
      </c>
      <c r="F7" s="136">
        <v>179240</v>
      </c>
      <c r="G7" s="136">
        <v>69795</v>
      </c>
      <c r="H7" s="136">
        <v>146358</v>
      </c>
    </row>
    <row r="8" spans="1:10" ht="15" customHeight="1" x14ac:dyDescent="0.75">
      <c r="A8" s="170" t="s">
        <v>52</v>
      </c>
      <c r="B8" s="136">
        <v>461641</v>
      </c>
      <c r="C8" s="136">
        <v>258803</v>
      </c>
      <c r="D8" s="136">
        <v>202838</v>
      </c>
      <c r="E8" s="136">
        <v>116215</v>
      </c>
      <c r="F8" s="136">
        <v>345426</v>
      </c>
      <c r="G8" s="136">
        <v>126520</v>
      </c>
      <c r="H8" s="136">
        <v>335121</v>
      </c>
    </row>
    <row r="9" spans="1:10" ht="15" customHeight="1" x14ac:dyDescent="0.75">
      <c r="A9" s="170" t="s">
        <v>53</v>
      </c>
      <c r="B9" s="136">
        <v>518651</v>
      </c>
      <c r="C9" s="136">
        <v>300448</v>
      </c>
      <c r="D9" s="136">
        <v>218204</v>
      </c>
      <c r="E9" s="136">
        <v>145844</v>
      </c>
      <c r="F9" s="136">
        <v>372807</v>
      </c>
      <c r="G9" s="136">
        <v>147745</v>
      </c>
      <c r="H9" s="136">
        <v>370906</v>
      </c>
    </row>
    <row r="10" spans="1:10" ht="16.75" customHeight="1" x14ac:dyDescent="0.75">
      <c r="A10" s="170" t="s">
        <v>70</v>
      </c>
      <c r="B10" s="136">
        <v>517338</v>
      </c>
      <c r="C10" s="136">
        <v>304960</v>
      </c>
      <c r="D10" s="136">
        <v>212378</v>
      </c>
      <c r="E10" s="136">
        <v>148738</v>
      </c>
      <c r="F10" s="136">
        <v>368600</v>
      </c>
      <c r="G10" s="136">
        <v>174366</v>
      </c>
      <c r="H10" s="136">
        <v>342972</v>
      </c>
    </row>
    <row r="11" spans="1:10" ht="16.75" customHeight="1" x14ac:dyDescent="0.75">
      <c r="A11" s="170" t="s">
        <v>54</v>
      </c>
      <c r="B11" s="136">
        <v>495219</v>
      </c>
      <c r="C11" s="136">
        <v>283086</v>
      </c>
      <c r="D11" s="136">
        <v>212134</v>
      </c>
      <c r="E11" s="136">
        <v>128353</v>
      </c>
      <c r="F11" s="136">
        <v>366867</v>
      </c>
      <c r="G11" s="136">
        <v>190656</v>
      </c>
      <c r="H11" s="136">
        <v>304563</v>
      </c>
    </row>
    <row r="12" spans="1:10" ht="16.75" customHeight="1" x14ac:dyDescent="0.75">
      <c r="A12" s="170" t="s">
        <v>55</v>
      </c>
      <c r="B12" s="136">
        <v>353863</v>
      </c>
      <c r="C12" s="136">
        <v>192077</v>
      </c>
      <c r="D12" s="136">
        <v>161786</v>
      </c>
      <c r="E12" s="136">
        <v>96087</v>
      </c>
      <c r="F12" s="136">
        <v>257775</v>
      </c>
      <c r="G12" s="136">
        <v>149202</v>
      </c>
      <c r="H12" s="136">
        <v>204660</v>
      </c>
    </row>
    <row r="13" spans="1:10" ht="16.75" customHeight="1" x14ac:dyDescent="0.75">
      <c r="A13" s="170" t="s">
        <v>56</v>
      </c>
      <c r="B13" s="136">
        <v>261642</v>
      </c>
      <c r="C13" s="136">
        <v>131070</v>
      </c>
      <c r="D13" s="136">
        <v>130572</v>
      </c>
      <c r="E13" s="136">
        <v>65473</v>
      </c>
      <c r="F13" s="136">
        <v>196169</v>
      </c>
      <c r="G13" s="136">
        <v>119398</v>
      </c>
      <c r="H13" s="136">
        <v>142244</v>
      </c>
    </row>
    <row r="14" spans="1:10" ht="16.75" customHeight="1" x14ac:dyDescent="0.75">
      <c r="A14" s="170" t="s">
        <v>57</v>
      </c>
      <c r="B14" s="136">
        <v>175260</v>
      </c>
      <c r="C14" s="136">
        <v>96051</v>
      </c>
      <c r="D14" s="136">
        <v>79209</v>
      </c>
      <c r="E14" s="136">
        <v>39607</v>
      </c>
      <c r="F14" s="136">
        <v>135653</v>
      </c>
      <c r="G14" s="136">
        <v>81086</v>
      </c>
      <c r="H14" s="136">
        <v>94174</v>
      </c>
    </row>
    <row r="15" spans="1:10" ht="16.75" customHeight="1" x14ac:dyDescent="0.75">
      <c r="A15" s="170" t="s">
        <v>58</v>
      </c>
      <c r="B15" s="136">
        <v>141480</v>
      </c>
      <c r="C15" s="136">
        <v>78494</v>
      </c>
      <c r="D15" s="136">
        <v>62987</v>
      </c>
      <c r="E15" s="136">
        <v>27484</v>
      </c>
      <c r="F15" s="136">
        <v>113997</v>
      </c>
      <c r="G15" s="136">
        <v>66584</v>
      </c>
      <c r="H15" s="136">
        <v>74897</v>
      </c>
    </row>
    <row r="16" spans="1:10" ht="16.75" customHeight="1" x14ac:dyDescent="0.75">
      <c r="A16" s="170" t="s">
        <v>59</v>
      </c>
      <c r="B16" s="136">
        <v>87064</v>
      </c>
      <c r="C16" s="136">
        <v>45187</v>
      </c>
      <c r="D16" s="136">
        <v>41876</v>
      </c>
      <c r="E16" s="136">
        <v>15346</v>
      </c>
      <c r="F16" s="136">
        <v>71718</v>
      </c>
      <c r="G16" s="136">
        <v>39380</v>
      </c>
      <c r="H16" s="136">
        <v>47684</v>
      </c>
    </row>
    <row r="17" spans="1:10" ht="16.75" customHeight="1" x14ac:dyDescent="0.75">
      <c r="A17" s="170" t="s">
        <v>60</v>
      </c>
      <c r="B17" s="136">
        <v>39762</v>
      </c>
      <c r="C17" s="136">
        <v>21380</v>
      </c>
      <c r="D17" s="136">
        <v>18382</v>
      </c>
      <c r="E17" s="136">
        <v>6264</v>
      </c>
      <c r="F17" s="136">
        <v>33498</v>
      </c>
      <c r="G17" s="136">
        <v>21178</v>
      </c>
      <c r="H17" s="136">
        <v>18585</v>
      </c>
    </row>
    <row r="18" spans="1:10" ht="16.75" customHeight="1" x14ac:dyDescent="0.75">
      <c r="A18" s="170" t="s">
        <v>61</v>
      </c>
      <c r="B18" s="136">
        <v>12675</v>
      </c>
      <c r="C18" s="136">
        <v>7779</v>
      </c>
      <c r="D18" s="136">
        <v>4895</v>
      </c>
      <c r="E18" s="136">
        <v>1983</v>
      </c>
      <c r="F18" s="136">
        <v>10692</v>
      </c>
      <c r="G18" s="136">
        <v>5717</v>
      </c>
      <c r="H18" s="136">
        <v>6958</v>
      </c>
    </row>
    <row r="19" spans="1:10" ht="16.75" customHeight="1" x14ac:dyDescent="0.75">
      <c r="A19" s="170" t="s">
        <v>62</v>
      </c>
      <c r="B19" s="136">
        <v>6949</v>
      </c>
      <c r="C19" s="136">
        <v>4670</v>
      </c>
      <c r="D19" s="136">
        <v>2279</v>
      </c>
      <c r="E19" s="136">
        <v>1499</v>
      </c>
      <c r="F19" s="136">
        <v>5450</v>
      </c>
      <c r="G19" s="136">
        <v>1898</v>
      </c>
      <c r="H19" s="136">
        <v>5051</v>
      </c>
    </row>
    <row r="20" spans="1:10" ht="6.75" customHeight="1" x14ac:dyDescent="0.75">
      <c r="A20" s="1"/>
      <c r="B20" s="1"/>
      <c r="C20" s="1"/>
      <c r="D20" s="1"/>
      <c r="E20" s="1"/>
      <c r="F20" s="1"/>
      <c r="G20" s="1"/>
      <c r="H20" s="1"/>
    </row>
    <row r="21" spans="1:10" ht="16" x14ac:dyDescent="0.8">
      <c r="A21" s="55" t="s">
        <v>575</v>
      </c>
    </row>
    <row r="22" spans="1:10" x14ac:dyDescent="0.75">
      <c r="A22" s="351"/>
      <c r="B22" s="352" t="s">
        <v>9</v>
      </c>
      <c r="C22" s="352" t="s">
        <v>46</v>
      </c>
      <c r="D22" s="352" t="s">
        <v>47</v>
      </c>
      <c r="E22" s="352" t="s">
        <v>49</v>
      </c>
      <c r="F22" s="352" t="s">
        <v>48</v>
      </c>
      <c r="G22" s="309" t="s">
        <v>522</v>
      </c>
      <c r="H22" s="309" t="s">
        <v>529</v>
      </c>
    </row>
    <row r="23" spans="1:10" x14ac:dyDescent="0.75">
      <c r="A23" s="351"/>
      <c r="B23" s="352"/>
      <c r="C23" s="352"/>
      <c r="D23" s="352"/>
      <c r="E23" s="352"/>
      <c r="F23" s="352"/>
      <c r="G23" s="309"/>
      <c r="H23" s="309"/>
    </row>
    <row r="24" spans="1:10" x14ac:dyDescent="0.75">
      <c r="A24" s="351"/>
      <c r="B24" s="352"/>
      <c r="C24" s="352"/>
      <c r="D24" s="352"/>
      <c r="E24" s="352"/>
      <c r="F24" s="352"/>
      <c r="G24" s="309"/>
      <c r="H24" s="309"/>
    </row>
    <row r="25" spans="1:10" x14ac:dyDescent="0.75">
      <c r="A25" s="151" t="s">
        <v>516</v>
      </c>
      <c r="B25" s="186">
        <v>3287697</v>
      </c>
      <c r="C25" s="186">
        <v>1834964</v>
      </c>
      <c r="D25" s="186">
        <v>1452732</v>
      </c>
      <c r="E25" s="186">
        <v>829806</v>
      </c>
      <c r="F25" s="186">
        <v>2457891</v>
      </c>
      <c r="G25" s="186">
        <v>1193524</v>
      </c>
      <c r="H25" s="186">
        <v>2094172</v>
      </c>
    </row>
    <row r="26" spans="1:10" x14ac:dyDescent="0.75">
      <c r="A26" s="151"/>
      <c r="B26" s="151"/>
      <c r="C26" s="151"/>
      <c r="D26" s="151"/>
      <c r="E26" s="135"/>
      <c r="F26" s="151"/>
      <c r="G26" s="151"/>
      <c r="H26" s="151"/>
    </row>
    <row r="27" spans="1:10" x14ac:dyDescent="0.75">
      <c r="A27" s="151" t="s">
        <v>358</v>
      </c>
      <c r="B27" s="136">
        <v>34282</v>
      </c>
      <c r="C27" s="136">
        <v>22279</v>
      </c>
      <c r="D27" s="136">
        <v>12003</v>
      </c>
      <c r="E27" s="136">
        <v>27763</v>
      </c>
      <c r="F27" s="136">
        <v>6519</v>
      </c>
      <c r="G27" s="136">
        <v>2918</v>
      </c>
      <c r="H27" s="136">
        <v>31364</v>
      </c>
      <c r="J27" s="68"/>
    </row>
    <row r="28" spans="1:10" x14ac:dyDescent="0.75">
      <c r="A28" s="151" t="s">
        <v>19</v>
      </c>
      <c r="B28" s="136">
        <v>205376</v>
      </c>
      <c r="C28" s="136">
        <v>119154</v>
      </c>
      <c r="D28" s="136">
        <v>86222</v>
      </c>
      <c r="E28" s="136">
        <v>99929</v>
      </c>
      <c r="F28" s="136">
        <v>105448</v>
      </c>
      <c r="G28" s="136">
        <v>29591</v>
      </c>
      <c r="H28" s="136">
        <v>175785</v>
      </c>
      <c r="J28" s="68"/>
    </row>
    <row r="29" spans="1:10" x14ac:dyDescent="0.75">
      <c r="A29" s="214" t="s">
        <v>369</v>
      </c>
      <c r="B29" s="136">
        <v>42458</v>
      </c>
      <c r="C29" s="136">
        <v>30029</v>
      </c>
      <c r="D29" s="136">
        <v>12429</v>
      </c>
      <c r="E29" s="136">
        <v>33901</v>
      </c>
      <c r="F29" s="136">
        <v>8557</v>
      </c>
      <c r="G29" s="136">
        <v>2064</v>
      </c>
      <c r="H29" s="136">
        <v>40394</v>
      </c>
      <c r="J29" s="68"/>
    </row>
    <row r="30" spans="1:10" x14ac:dyDescent="0.75">
      <c r="A30" s="151" t="s">
        <v>370</v>
      </c>
      <c r="B30" s="136">
        <v>31970</v>
      </c>
      <c r="C30" s="136">
        <v>14931</v>
      </c>
      <c r="D30" s="136">
        <v>17039</v>
      </c>
      <c r="E30" s="136">
        <v>21376</v>
      </c>
      <c r="F30" s="136">
        <v>10594</v>
      </c>
      <c r="G30" s="136">
        <v>3346</v>
      </c>
      <c r="H30" s="136">
        <v>28624</v>
      </c>
      <c r="J30" s="68"/>
    </row>
    <row r="31" spans="1:10" x14ac:dyDescent="0.75">
      <c r="A31" s="151" t="s">
        <v>50</v>
      </c>
      <c r="B31" s="136">
        <v>467670</v>
      </c>
      <c r="C31" s="136">
        <v>221195</v>
      </c>
      <c r="D31" s="136">
        <v>246474</v>
      </c>
      <c r="E31" s="136">
        <v>208725</v>
      </c>
      <c r="F31" s="136">
        <v>258945</v>
      </c>
      <c r="G31" s="136">
        <v>102538</v>
      </c>
      <c r="H31" s="136">
        <v>365132</v>
      </c>
      <c r="J31" s="68"/>
    </row>
    <row r="32" spans="1:10" x14ac:dyDescent="0.75">
      <c r="A32" s="151" t="s">
        <v>371</v>
      </c>
      <c r="B32" s="136">
        <v>144833</v>
      </c>
      <c r="C32" s="136">
        <v>79954</v>
      </c>
      <c r="D32" s="136">
        <v>64879</v>
      </c>
      <c r="E32" s="136">
        <v>19460</v>
      </c>
      <c r="F32" s="136">
        <v>125373</v>
      </c>
      <c r="G32" s="136">
        <v>11663</v>
      </c>
      <c r="H32" s="136">
        <v>133170</v>
      </c>
      <c r="J32" s="68"/>
    </row>
    <row r="33" spans="1:10" x14ac:dyDescent="0.75">
      <c r="A33" s="151" t="s">
        <v>68</v>
      </c>
      <c r="B33" s="136">
        <v>253321</v>
      </c>
      <c r="C33" s="136">
        <v>190654</v>
      </c>
      <c r="D33" s="136">
        <v>62667</v>
      </c>
      <c r="E33" s="136">
        <v>91139</v>
      </c>
      <c r="F33" s="136">
        <v>162182</v>
      </c>
      <c r="G33" s="136">
        <v>72379</v>
      </c>
      <c r="H33" s="136">
        <v>180942</v>
      </c>
      <c r="J33" s="68"/>
    </row>
    <row r="34" spans="1:10" ht="29.5" x14ac:dyDescent="0.75">
      <c r="A34" s="214" t="s">
        <v>372</v>
      </c>
      <c r="B34" s="136">
        <v>82413</v>
      </c>
      <c r="C34" s="136">
        <v>81536</v>
      </c>
      <c r="D34" s="136">
        <v>877</v>
      </c>
      <c r="E34" s="136">
        <v>42847</v>
      </c>
      <c r="F34" s="136">
        <v>39566</v>
      </c>
      <c r="G34" s="136">
        <v>5948</v>
      </c>
      <c r="H34" s="136">
        <v>76465</v>
      </c>
      <c r="J34" s="68"/>
    </row>
    <row r="35" spans="1:10" x14ac:dyDescent="0.75">
      <c r="A35" s="151" t="s">
        <v>67</v>
      </c>
      <c r="B35" s="136">
        <v>2025372</v>
      </c>
      <c r="C35" s="136">
        <v>1075230</v>
      </c>
      <c r="D35" s="136">
        <v>950143</v>
      </c>
      <c r="E35" s="136">
        <v>284666</v>
      </c>
      <c r="F35" s="136">
        <v>1740706</v>
      </c>
      <c r="G35" s="136">
        <v>963075</v>
      </c>
      <c r="H35" s="136">
        <v>1062297</v>
      </c>
      <c r="J35" s="68"/>
    </row>
    <row r="36" spans="1:10" ht="8.25" customHeight="1" x14ac:dyDescent="0.75">
      <c r="A36" s="72"/>
      <c r="B36" s="72"/>
      <c r="C36" s="72" t="s">
        <v>364</v>
      </c>
      <c r="D36" s="72"/>
      <c r="E36" s="72" t="s">
        <v>364</v>
      </c>
      <c r="F36" s="72"/>
      <c r="G36" s="72" t="s">
        <v>364</v>
      </c>
      <c r="H36" s="72"/>
    </row>
  </sheetData>
  <mergeCells count="16">
    <mergeCell ref="A2:A4"/>
    <mergeCell ref="B2:B4"/>
    <mergeCell ref="C2:C4"/>
    <mergeCell ref="D2:D4"/>
    <mergeCell ref="E2:E4"/>
    <mergeCell ref="F22:F24"/>
    <mergeCell ref="G2:G4"/>
    <mergeCell ref="H2:H4"/>
    <mergeCell ref="G22:G24"/>
    <mergeCell ref="H22:H24"/>
    <mergeCell ref="F2:F4"/>
    <mergeCell ref="A22:A24"/>
    <mergeCell ref="B22:B24"/>
    <mergeCell ref="C22:C24"/>
    <mergeCell ref="D22:D24"/>
    <mergeCell ref="E22:E24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K34"/>
  <sheetViews>
    <sheetView view="pageBreakPreview" topLeftCell="D4" zoomScale="110" zoomScaleNormal="140" zoomScaleSheetLayoutView="110" workbookViewId="0">
      <selection activeCell="J16" sqref="J16"/>
    </sheetView>
  </sheetViews>
  <sheetFormatPr defaultColWidth="11.36328125" defaultRowHeight="14.75" x14ac:dyDescent="0.75"/>
  <cols>
    <col min="1" max="1" width="30.26953125" style="65" customWidth="1"/>
    <col min="2" max="5" width="11.54296875" style="65" customWidth="1"/>
    <col min="6" max="6" width="12.08984375" style="65" customWidth="1"/>
    <col min="7" max="7" width="14.54296875" style="65" customWidth="1"/>
    <col min="8" max="8" width="14.36328125" style="65" customWidth="1"/>
    <col min="9" max="16384" width="11.36328125" style="65"/>
  </cols>
  <sheetData>
    <row r="1" spans="1:10" ht="16" x14ac:dyDescent="0.8">
      <c r="A1" s="110" t="s">
        <v>576</v>
      </c>
      <c r="B1" s="110"/>
      <c r="C1" s="110"/>
      <c r="D1" s="110"/>
      <c r="E1" s="110"/>
      <c r="F1" s="110"/>
      <c r="G1" s="110"/>
      <c r="H1" s="110"/>
    </row>
    <row r="2" spans="1:10" x14ac:dyDescent="0.75">
      <c r="A2" s="356"/>
      <c r="B2" s="357" t="s">
        <v>9</v>
      </c>
      <c r="C2" s="357" t="s">
        <v>46</v>
      </c>
      <c r="D2" s="357" t="s">
        <v>47</v>
      </c>
      <c r="E2" s="357" t="s">
        <v>49</v>
      </c>
      <c r="F2" s="357" t="s">
        <v>48</v>
      </c>
      <c r="G2" s="309" t="s">
        <v>522</v>
      </c>
      <c r="H2" s="309" t="s">
        <v>529</v>
      </c>
      <c r="I2" s="17"/>
      <c r="J2" s="17"/>
    </row>
    <row r="3" spans="1:10" x14ac:dyDescent="0.75">
      <c r="A3" s="356"/>
      <c r="B3" s="357"/>
      <c r="C3" s="357"/>
      <c r="D3" s="357"/>
      <c r="E3" s="357"/>
      <c r="F3" s="357"/>
      <c r="G3" s="309"/>
      <c r="H3" s="309"/>
      <c r="I3" s="17"/>
      <c r="J3" s="17"/>
    </row>
    <row r="4" spans="1:10" x14ac:dyDescent="0.75">
      <c r="A4" s="356"/>
      <c r="B4" s="357"/>
      <c r="C4" s="357"/>
      <c r="D4" s="357"/>
      <c r="E4" s="357"/>
      <c r="F4" s="357"/>
      <c r="G4" s="309"/>
      <c r="H4" s="309"/>
    </row>
    <row r="5" spans="1:10" x14ac:dyDescent="0.75">
      <c r="A5" s="151" t="s">
        <v>18</v>
      </c>
      <c r="B5" s="136">
        <v>3287697</v>
      </c>
      <c r="C5" s="136">
        <v>1834964</v>
      </c>
      <c r="D5" s="136">
        <v>1452732</v>
      </c>
      <c r="E5" s="136">
        <v>829806</v>
      </c>
      <c r="F5" s="136">
        <v>2457891</v>
      </c>
      <c r="G5" s="136">
        <v>1193524</v>
      </c>
      <c r="H5" s="136">
        <v>2094172</v>
      </c>
    </row>
    <row r="6" spans="1:10" ht="6" customHeight="1" x14ac:dyDescent="0.75">
      <c r="A6" s="151"/>
      <c r="B6" s="152"/>
      <c r="C6" s="152"/>
      <c r="D6" s="152"/>
      <c r="E6" s="152"/>
      <c r="F6" s="152"/>
      <c r="G6" s="152"/>
      <c r="H6" s="152"/>
    </row>
    <row r="7" spans="1:10" x14ac:dyDescent="0.75">
      <c r="A7" s="151" t="s">
        <v>74</v>
      </c>
      <c r="B7" s="136">
        <v>72613</v>
      </c>
      <c r="C7" s="136">
        <v>44908</v>
      </c>
      <c r="D7" s="136">
        <v>27705</v>
      </c>
      <c r="E7" s="136">
        <v>28391</v>
      </c>
      <c r="F7" s="136">
        <v>44222</v>
      </c>
      <c r="G7" s="136">
        <v>15468</v>
      </c>
      <c r="H7" s="136">
        <v>57145</v>
      </c>
    </row>
    <row r="8" spans="1:10" x14ac:dyDescent="0.75">
      <c r="A8" s="151" t="s">
        <v>73</v>
      </c>
      <c r="B8" s="136">
        <v>3215084</v>
      </c>
      <c r="C8" s="136">
        <v>1790057</v>
      </c>
      <c r="D8" s="136">
        <v>1425027</v>
      </c>
      <c r="E8" s="136">
        <v>801415</v>
      </c>
      <c r="F8" s="136">
        <v>2413669</v>
      </c>
      <c r="G8" s="136">
        <v>1178056</v>
      </c>
      <c r="H8" s="136">
        <v>2037028</v>
      </c>
    </row>
    <row r="9" spans="1:10" ht="3.75" customHeight="1" x14ac:dyDescent="0.75">
      <c r="A9" s="1"/>
      <c r="B9" s="74"/>
      <c r="C9" s="74"/>
      <c r="D9" s="74"/>
      <c r="E9" s="74"/>
      <c r="F9" s="74"/>
      <c r="G9" s="74"/>
      <c r="H9" s="74"/>
    </row>
    <row r="10" spans="1:10" ht="16" x14ac:dyDescent="0.8">
      <c r="A10" s="55" t="s">
        <v>577</v>
      </c>
      <c r="B10" s="88"/>
      <c r="C10" s="88"/>
      <c r="D10" s="88"/>
      <c r="E10" s="88"/>
      <c r="F10" s="88"/>
      <c r="G10" s="88"/>
      <c r="H10" s="88"/>
    </row>
    <row r="11" spans="1:10" x14ac:dyDescent="0.75">
      <c r="A11" s="354"/>
      <c r="B11" s="355" t="s">
        <v>9</v>
      </c>
      <c r="C11" s="355" t="s">
        <v>46</v>
      </c>
      <c r="D11" s="355" t="s">
        <v>47</v>
      </c>
      <c r="E11" s="355" t="s">
        <v>49</v>
      </c>
      <c r="F11" s="355" t="s">
        <v>48</v>
      </c>
      <c r="G11" s="309" t="s">
        <v>522</v>
      </c>
      <c r="H11" s="309" t="s">
        <v>529</v>
      </c>
    </row>
    <row r="12" spans="1:10" x14ac:dyDescent="0.75">
      <c r="A12" s="354"/>
      <c r="B12" s="355"/>
      <c r="C12" s="355"/>
      <c r="D12" s="355"/>
      <c r="E12" s="355"/>
      <c r="F12" s="355"/>
      <c r="G12" s="309"/>
      <c r="H12" s="309"/>
    </row>
    <row r="13" spans="1:10" x14ac:dyDescent="0.75">
      <c r="A13" s="354"/>
      <c r="B13" s="355"/>
      <c r="C13" s="355"/>
      <c r="D13" s="355"/>
      <c r="E13" s="355"/>
      <c r="F13" s="355"/>
      <c r="G13" s="309"/>
      <c r="H13" s="309"/>
    </row>
    <row r="14" spans="1:10" x14ac:dyDescent="0.75">
      <c r="A14" s="151" t="s">
        <v>18</v>
      </c>
      <c r="B14" s="136">
        <v>3287311</v>
      </c>
      <c r="C14" s="136">
        <v>1834647</v>
      </c>
      <c r="D14" s="136">
        <v>1452664</v>
      </c>
      <c r="E14" s="136">
        <v>829579</v>
      </c>
      <c r="F14" s="136">
        <v>2457732</v>
      </c>
      <c r="G14" s="136">
        <v>1193365</v>
      </c>
      <c r="H14" s="136">
        <v>2093946</v>
      </c>
    </row>
    <row r="15" spans="1:10" ht="10.5" customHeight="1" x14ac:dyDescent="0.75">
      <c r="A15" s="151"/>
      <c r="B15" s="152"/>
      <c r="C15" s="152"/>
      <c r="D15" s="152"/>
      <c r="E15" s="152"/>
      <c r="F15" s="152"/>
      <c r="G15" s="152"/>
      <c r="H15" s="152"/>
    </row>
    <row r="16" spans="1:10" x14ac:dyDescent="0.75">
      <c r="A16" s="267" t="s">
        <v>124</v>
      </c>
      <c r="B16" s="136">
        <v>1549006</v>
      </c>
      <c r="C16" s="136">
        <v>845825</v>
      </c>
      <c r="D16" s="136">
        <v>703182</v>
      </c>
      <c r="E16" s="136">
        <v>206213</v>
      </c>
      <c r="F16" s="136">
        <v>1342793</v>
      </c>
      <c r="G16" s="136">
        <v>700670</v>
      </c>
      <c r="H16" s="136">
        <v>848336</v>
      </c>
    </row>
    <row r="17" spans="1:11" x14ac:dyDescent="0.75">
      <c r="A17" s="267" t="s">
        <v>78</v>
      </c>
      <c r="B17" s="136">
        <v>995224</v>
      </c>
      <c r="C17" s="136">
        <v>562818</v>
      </c>
      <c r="D17" s="136">
        <v>432406</v>
      </c>
      <c r="E17" s="136">
        <v>225368</v>
      </c>
      <c r="F17" s="136">
        <v>769856</v>
      </c>
      <c r="G17" s="136">
        <v>386658</v>
      </c>
      <c r="H17" s="136">
        <v>608566</v>
      </c>
    </row>
    <row r="18" spans="1:11" x14ac:dyDescent="0.75">
      <c r="A18" s="267" t="s">
        <v>322</v>
      </c>
      <c r="B18" s="136">
        <v>195434</v>
      </c>
      <c r="C18" s="136">
        <v>107947</v>
      </c>
      <c r="D18" s="136">
        <v>87487</v>
      </c>
      <c r="E18" s="136">
        <v>76405</v>
      </c>
      <c r="F18" s="136">
        <v>119028</v>
      </c>
      <c r="G18" s="136">
        <v>45393</v>
      </c>
      <c r="H18" s="136">
        <v>150041</v>
      </c>
    </row>
    <row r="19" spans="1:11" x14ac:dyDescent="0.75">
      <c r="A19" s="267" t="s">
        <v>79</v>
      </c>
      <c r="B19" s="136">
        <v>315572</v>
      </c>
      <c r="C19" s="136">
        <v>181884</v>
      </c>
      <c r="D19" s="136">
        <v>133688</v>
      </c>
      <c r="E19" s="136">
        <v>150843</v>
      </c>
      <c r="F19" s="136">
        <v>164730</v>
      </c>
      <c r="G19" s="136">
        <v>46552</v>
      </c>
      <c r="H19" s="136">
        <v>269021</v>
      </c>
    </row>
    <row r="20" spans="1:11" x14ac:dyDescent="0.75">
      <c r="A20" s="267" t="s">
        <v>323</v>
      </c>
      <c r="B20" s="136">
        <v>232075</v>
      </c>
      <c r="C20" s="136">
        <v>136173</v>
      </c>
      <c r="D20" s="136">
        <v>95901</v>
      </c>
      <c r="E20" s="136">
        <v>170750</v>
      </c>
      <c r="F20" s="136">
        <v>61324</v>
      </c>
      <c r="G20" s="136">
        <v>14093</v>
      </c>
      <c r="H20" s="136">
        <v>217981</v>
      </c>
    </row>
    <row r="21" spans="1:11" ht="6" customHeight="1" x14ac:dyDescent="0.75">
      <c r="A21" s="1"/>
      <c r="B21" s="1"/>
      <c r="C21" s="1"/>
      <c r="D21" s="1"/>
      <c r="E21" s="1"/>
      <c r="F21" s="1"/>
      <c r="G21" s="1"/>
      <c r="H21" s="1"/>
    </row>
    <row r="22" spans="1:11" ht="15.75" customHeight="1" x14ac:dyDescent="0.75"/>
    <row r="25" spans="1:11" x14ac:dyDescent="0.75">
      <c r="B25" s="68"/>
      <c r="C25" s="68"/>
      <c r="D25" s="68"/>
      <c r="E25" s="68"/>
      <c r="F25" s="68"/>
      <c r="G25" s="68"/>
      <c r="H25" s="68"/>
    </row>
    <row r="26" spans="1:11" x14ac:dyDescent="0.75">
      <c r="E26" s="3"/>
    </row>
    <row r="27" spans="1:11" x14ac:dyDescent="0.75">
      <c r="B27" s="68"/>
      <c r="C27" s="68"/>
      <c r="D27" s="68"/>
      <c r="E27" s="68"/>
      <c r="F27" s="68"/>
      <c r="G27" s="68"/>
      <c r="H27" s="68"/>
      <c r="K27" s="68"/>
    </row>
    <row r="28" spans="1:11" x14ac:dyDescent="0.75">
      <c r="B28" s="68"/>
      <c r="C28" s="68"/>
      <c r="D28" s="68"/>
      <c r="E28" s="68"/>
      <c r="F28" s="68"/>
      <c r="G28" s="68"/>
      <c r="H28" s="68"/>
      <c r="K28" s="68"/>
    </row>
    <row r="29" spans="1:11" x14ac:dyDescent="0.75">
      <c r="B29" s="68"/>
      <c r="C29" s="68"/>
      <c r="D29" s="68"/>
      <c r="E29" s="68"/>
      <c r="F29" s="68"/>
      <c r="G29" s="68"/>
      <c r="H29" s="68"/>
      <c r="K29" s="68"/>
    </row>
    <row r="30" spans="1:11" x14ac:dyDescent="0.75">
      <c r="B30" s="68"/>
      <c r="C30" s="68"/>
      <c r="D30" s="68"/>
      <c r="E30" s="68"/>
      <c r="F30" s="68"/>
      <c r="G30" s="68"/>
      <c r="H30" s="68"/>
      <c r="K30" s="68"/>
    </row>
    <row r="31" spans="1:11" x14ac:dyDescent="0.75">
      <c r="B31" s="68"/>
      <c r="C31" s="68"/>
      <c r="D31" s="68"/>
      <c r="E31" s="68"/>
      <c r="F31" s="68"/>
      <c r="G31" s="68"/>
      <c r="H31" s="68"/>
      <c r="K31" s="68"/>
    </row>
    <row r="32" spans="1:11" x14ac:dyDescent="0.75">
      <c r="B32" s="68"/>
      <c r="C32" s="68"/>
      <c r="D32" s="68"/>
      <c r="E32" s="68"/>
      <c r="F32" s="68"/>
      <c r="H32" s="68"/>
    </row>
    <row r="33" spans="2:11" x14ac:dyDescent="0.75">
      <c r="K33" s="68"/>
    </row>
    <row r="34" spans="2:11" x14ac:dyDescent="0.75">
      <c r="B34" s="68"/>
      <c r="C34" s="68"/>
      <c r="D34" s="68"/>
      <c r="E34" s="68"/>
      <c r="F34" s="68"/>
      <c r="G34" s="68"/>
      <c r="H34" s="68"/>
      <c r="J34" s="68"/>
    </row>
  </sheetData>
  <mergeCells count="16">
    <mergeCell ref="G2:G4"/>
    <mergeCell ref="H2:H4"/>
    <mergeCell ref="G11:G13"/>
    <mergeCell ref="H11:H13"/>
    <mergeCell ref="A11:A13"/>
    <mergeCell ref="B11:B13"/>
    <mergeCell ref="C11:C13"/>
    <mergeCell ref="D11:D13"/>
    <mergeCell ref="E11:E13"/>
    <mergeCell ref="F11:F13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3"/>
  <sheetViews>
    <sheetView view="pageBreakPreview" topLeftCell="A19" zoomScale="90" zoomScaleNormal="100" zoomScaleSheetLayoutView="90" workbookViewId="0">
      <selection activeCell="C32" sqref="C32"/>
    </sheetView>
  </sheetViews>
  <sheetFormatPr defaultColWidth="10.81640625" defaultRowHeight="14.75" x14ac:dyDescent="0.75"/>
  <cols>
    <col min="1" max="1" width="43.08984375" style="65" customWidth="1"/>
    <col min="2" max="7" width="14.81640625" style="65" customWidth="1"/>
    <col min="8" max="8" width="10.36328125" style="65" customWidth="1"/>
    <col min="9" max="16384" width="10.81640625" style="65"/>
  </cols>
  <sheetData>
    <row r="1" spans="1:10" ht="16" x14ac:dyDescent="0.8">
      <c r="A1" s="55" t="s">
        <v>578</v>
      </c>
    </row>
    <row r="2" spans="1:10" ht="15.75" customHeight="1" x14ac:dyDescent="0.75">
      <c r="A2" s="353" t="s">
        <v>507</v>
      </c>
      <c r="B2" s="309" t="s">
        <v>9</v>
      </c>
      <c r="C2" s="358" t="s">
        <v>528</v>
      </c>
      <c r="D2" s="358"/>
      <c r="E2" s="358"/>
      <c r="F2" s="358"/>
      <c r="G2" s="358"/>
    </row>
    <row r="3" spans="1:10" ht="28" customHeight="1" x14ac:dyDescent="0.75">
      <c r="A3" s="353"/>
      <c r="B3" s="309"/>
      <c r="C3" s="233" t="s">
        <v>124</v>
      </c>
      <c r="D3" s="233" t="s">
        <v>78</v>
      </c>
      <c r="E3" s="233" t="s">
        <v>322</v>
      </c>
      <c r="F3" s="233" t="s">
        <v>79</v>
      </c>
      <c r="G3" s="233" t="s">
        <v>323</v>
      </c>
      <c r="H3" s="37"/>
      <c r="I3" s="17"/>
      <c r="J3" s="17"/>
    </row>
    <row r="4" spans="1:10" x14ac:dyDescent="0.75">
      <c r="A4" s="151" t="s">
        <v>18</v>
      </c>
      <c r="B4" s="136">
        <v>3287311</v>
      </c>
      <c r="C4" s="136">
        <v>1549006</v>
      </c>
      <c r="D4" s="136">
        <v>995224</v>
      </c>
      <c r="E4" s="136">
        <v>195434</v>
      </c>
      <c r="F4" s="136">
        <v>315572</v>
      </c>
      <c r="G4" s="136">
        <v>232075</v>
      </c>
      <c r="H4" s="88"/>
      <c r="I4" s="17"/>
      <c r="J4" s="17"/>
    </row>
    <row r="5" spans="1:10" ht="11.25" customHeight="1" x14ac:dyDescent="0.75">
      <c r="A5" s="151"/>
      <c r="B5" s="152"/>
      <c r="C5" s="268"/>
      <c r="D5" s="268"/>
      <c r="E5" s="152"/>
      <c r="F5" s="152"/>
      <c r="G5" s="152"/>
      <c r="H5" s="88"/>
    </row>
    <row r="6" spans="1:10" x14ac:dyDescent="0.75">
      <c r="A6" s="269" t="s">
        <v>358</v>
      </c>
      <c r="B6" s="136">
        <v>34282</v>
      </c>
      <c r="C6" s="183">
        <v>0</v>
      </c>
      <c r="D6" s="183">
        <v>706</v>
      </c>
      <c r="E6" s="183">
        <v>412</v>
      </c>
      <c r="F6" s="183">
        <v>6158</v>
      </c>
      <c r="G6" s="183">
        <v>27006</v>
      </c>
      <c r="H6" s="4"/>
    </row>
    <row r="7" spans="1:10" x14ac:dyDescent="0.75">
      <c r="A7" s="269" t="s">
        <v>19</v>
      </c>
      <c r="B7" s="136">
        <v>205376</v>
      </c>
      <c r="C7" s="183">
        <v>4923</v>
      </c>
      <c r="D7" s="183">
        <v>12126</v>
      </c>
      <c r="E7" s="183">
        <v>6734</v>
      </c>
      <c r="F7" s="183">
        <v>77205</v>
      </c>
      <c r="G7" s="183">
        <v>104388</v>
      </c>
      <c r="H7" s="4"/>
    </row>
    <row r="8" spans="1:10" x14ac:dyDescent="0.75">
      <c r="A8" s="269" t="s">
        <v>20</v>
      </c>
      <c r="B8" s="136">
        <v>42458</v>
      </c>
      <c r="C8" s="183">
        <v>1986</v>
      </c>
      <c r="D8" s="183">
        <v>2111</v>
      </c>
      <c r="E8" s="183">
        <v>431</v>
      </c>
      <c r="F8" s="183">
        <v>11756</v>
      </c>
      <c r="G8" s="183">
        <v>26175</v>
      </c>
      <c r="H8" s="4"/>
    </row>
    <row r="9" spans="1:10" x14ac:dyDescent="0.75">
      <c r="A9" s="269" t="s">
        <v>21</v>
      </c>
      <c r="B9" s="136">
        <v>31970</v>
      </c>
      <c r="C9" s="183">
        <v>1082</v>
      </c>
      <c r="D9" s="183">
        <v>1431</v>
      </c>
      <c r="E9" s="183">
        <v>1333</v>
      </c>
      <c r="F9" s="183">
        <v>10662</v>
      </c>
      <c r="G9" s="183">
        <v>17462</v>
      </c>
      <c r="H9" s="4"/>
    </row>
    <row r="10" spans="1:10" x14ac:dyDescent="0.75">
      <c r="A10" s="269" t="s">
        <v>39</v>
      </c>
      <c r="B10" s="136">
        <v>467359</v>
      </c>
      <c r="C10" s="183">
        <v>134053</v>
      </c>
      <c r="D10" s="183">
        <v>149074</v>
      </c>
      <c r="E10" s="183">
        <v>47712</v>
      </c>
      <c r="F10" s="183">
        <v>97226</v>
      </c>
      <c r="G10" s="183">
        <v>39295</v>
      </c>
      <c r="H10" s="4"/>
    </row>
    <row r="11" spans="1:10" x14ac:dyDescent="0.75">
      <c r="A11" s="269" t="s">
        <v>40</v>
      </c>
      <c r="B11" s="136">
        <v>144833</v>
      </c>
      <c r="C11" s="183">
        <v>53255</v>
      </c>
      <c r="D11" s="183">
        <v>62940</v>
      </c>
      <c r="E11" s="183">
        <v>12226</v>
      </c>
      <c r="F11" s="183">
        <v>12741</v>
      </c>
      <c r="G11" s="183">
        <v>3672</v>
      </c>
      <c r="H11" s="4"/>
    </row>
    <row r="12" spans="1:10" x14ac:dyDescent="0.75">
      <c r="A12" s="269" t="s">
        <v>41</v>
      </c>
      <c r="B12" s="136">
        <v>253321</v>
      </c>
      <c r="C12" s="183">
        <v>74714</v>
      </c>
      <c r="D12" s="183">
        <v>104970</v>
      </c>
      <c r="E12" s="183">
        <v>30922</v>
      </c>
      <c r="F12" s="183">
        <v>36438</v>
      </c>
      <c r="G12" s="183">
        <v>6278</v>
      </c>
      <c r="H12" s="4"/>
    </row>
    <row r="13" spans="1:10" x14ac:dyDescent="0.75">
      <c r="A13" s="269" t="s">
        <v>42</v>
      </c>
      <c r="B13" s="136">
        <v>82339</v>
      </c>
      <c r="C13" s="183">
        <v>16095</v>
      </c>
      <c r="D13" s="183">
        <v>37230</v>
      </c>
      <c r="E13" s="183">
        <v>11443</v>
      </c>
      <c r="F13" s="183">
        <v>13972</v>
      </c>
      <c r="G13" s="183">
        <v>3598</v>
      </c>
      <c r="H13" s="4"/>
    </row>
    <row r="14" spans="1:10" x14ac:dyDescent="0.75">
      <c r="A14" s="269" t="s">
        <v>43</v>
      </c>
      <c r="B14" s="136">
        <v>2025372</v>
      </c>
      <c r="C14" s="183">
        <v>1262899</v>
      </c>
      <c r="D14" s="183">
        <v>624637</v>
      </c>
      <c r="E14" s="183">
        <v>84223</v>
      </c>
      <c r="F14" s="183">
        <v>49413</v>
      </c>
      <c r="G14" s="183">
        <v>4201</v>
      </c>
      <c r="H14" s="4"/>
    </row>
    <row r="15" spans="1:10" ht="9.75" customHeight="1" x14ac:dyDescent="0.75">
      <c r="A15" s="359"/>
      <c r="B15" s="360"/>
      <c r="C15" s="360"/>
      <c r="D15" s="360"/>
      <c r="E15" s="360"/>
      <c r="F15" s="360"/>
      <c r="G15" s="361"/>
      <c r="H15" s="74"/>
    </row>
    <row r="16" spans="1:10" s="7" customFormat="1" x14ac:dyDescent="0.75">
      <c r="A16" s="128" t="s">
        <v>44</v>
      </c>
      <c r="B16" s="186">
        <v>1834647</v>
      </c>
      <c r="C16" s="186">
        <v>845825</v>
      </c>
      <c r="D16" s="186">
        <v>562818</v>
      </c>
      <c r="E16" s="186">
        <v>107947</v>
      </c>
      <c r="F16" s="186">
        <v>181884</v>
      </c>
      <c r="G16" s="186">
        <v>136173</v>
      </c>
      <c r="H16" s="89"/>
    </row>
    <row r="17" spans="1:8" ht="6.75" customHeight="1" x14ac:dyDescent="0.75">
      <c r="A17" s="151"/>
      <c r="B17" s="151"/>
      <c r="C17" s="151"/>
      <c r="D17" s="151"/>
      <c r="E17" s="151"/>
      <c r="F17" s="151"/>
      <c r="G17" s="151"/>
      <c r="H17" s="88"/>
    </row>
    <row r="18" spans="1:8" x14ac:dyDescent="0.75">
      <c r="A18" s="269" t="s">
        <v>358</v>
      </c>
      <c r="B18" s="136">
        <v>22279</v>
      </c>
      <c r="C18" s="183">
        <v>0</v>
      </c>
      <c r="D18" s="183">
        <v>599</v>
      </c>
      <c r="E18" s="183">
        <v>377</v>
      </c>
      <c r="F18" s="183">
        <v>4276</v>
      </c>
      <c r="G18" s="183">
        <v>17027</v>
      </c>
      <c r="H18" s="4"/>
    </row>
    <row r="19" spans="1:8" x14ac:dyDescent="0.75">
      <c r="A19" s="269" t="s">
        <v>19</v>
      </c>
      <c r="B19" s="136">
        <v>119154</v>
      </c>
      <c r="C19" s="183">
        <v>4357</v>
      </c>
      <c r="D19" s="183">
        <v>11151</v>
      </c>
      <c r="E19" s="183">
        <v>5374</v>
      </c>
      <c r="F19" s="183">
        <v>34622</v>
      </c>
      <c r="G19" s="183">
        <v>63650</v>
      </c>
      <c r="H19" s="4"/>
    </row>
    <row r="20" spans="1:8" x14ac:dyDescent="0.75">
      <c r="A20" s="269" t="s">
        <v>20</v>
      </c>
      <c r="B20" s="136">
        <v>30029</v>
      </c>
      <c r="C20" s="183">
        <v>1986</v>
      </c>
      <c r="D20" s="183">
        <v>1777</v>
      </c>
      <c r="E20" s="183">
        <v>431</v>
      </c>
      <c r="F20" s="183">
        <v>8328</v>
      </c>
      <c r="G20" s="183">
        <v>17507</v>
      </c>
      <c r="H20" s="4"/>
    </row>
    <row r="21" spans="1:8" x14ac:dyDescent="0.75">
      <c r="A21" s="269" t="s">
        <v>21</v>
      </c>
      <c r="B21" s="136">
        <v>14931</v>
      </c>
      <c r="C21" s="183">
        <v>793</v>
      </c>
      <c r="D21" s="183">
        <v>893</v>
      </c>
      <c r="E21" s="183">
        <v>878</v>
      </c>
      <c r="F21" s="183">
        <v>4063</v>
      </c>
      <c r="G21" s="183">
        <v>8305</v>
      </c>
      <c r="H21" s="4"/>
    </row>
    <row r="22" spans="1:8" x14ac:dyDescent="0.75">
      <c r="A22" s="269" t="s">
        <v>39</v>
      </c>
      <c r="B22" s="136">
        <v>220953</v>
      </c>
      <c r="C22" s="183">
        <v>64622</v>
      </c>
      <c r="D22" s="183">
        <v>69116</v>
      </c>
      <c r="E22" s="183">
        <v>21622</v>
      </c>
      <c r="F22" s="183">
        <v>50178</v>
      </c>
      <c r="G22" s="183">
        <v>15414</v>
      </c>
      <c r="H22" s="4"/>
    </row>
    <row r="23" spans="1:8" x14ac:dyDescent="0.75">
      <c r="A23" s="269" t="s">
        <v>40</v>
      </c>
      <c r="B23" s="136">
        <v>79954</v>
      </c>
      <c r="C23" s="183">
        <v>28487</v>
      </c>
      <c r="D23" s="183">
        <v>35067</v>
      </c>
      <c r="E23" s="183">
        <v>6563</v>
      </c>
      <c r="F23" s="183">
        <v>7375</v>
      </c>
      <c r="G23" s="183">
        <v>2462</v>
      </c>
      <c r="H23" s="4"/>
    </row>
    <row r="24" spans="1:8" x14ac:dyDescent="0.75">
      <c r="A24" s="269" t="s">
        <v>41</v>
      </c>
      <c r="B24" s="136">
        <v>190654</v>
      </c>
      <c r="C24" s="183">
        <v>58514</v>
      </c>
      <c r="D24" s="183">
        <v>78106</v>
      </c>
      <c r="E24" s="183">
        <v>18833</v>
      </c>
      <c r="F24" s="183">
        <v>29989</v>
      </c>
      <c r="G24" s="183">
        <v>5212</v>
      </c>
      <c r="H24" s="4"/>
    </row>
    <row r="25" spans="1:8" x14ac:dyDescent="0.75">
      <c r="A25" s="269" t="s">
        <v>42</v>
      </c>
      <c r="B25" s="136">
        <v>81462</v>
      </c>
      <c r="C25" s="183">
        <v>15908</v>
      </c>
      <c r="D25" s="183">
        <v>37060</v>
      </c>
      <c r="E25" s="183">
        <v>11197</v>
      </c>
      <c r="F25" s="183">
        <v>13802</v>
      </c>
      <c r="G25" s="183">
        <v>3495</v>
      </c>
      <c r="H25" s="4"/>
    </row>
    <row r="26" spans="1:8" ht="18.75" customHeight="1" x14ac:dyDescent="0.75">
      <c r="A26" s="269" t="s">
        <v>43</v>
      </c>
      <c r="B26" s="136">
        <v>1075230</v>
      </c>
      <c r="C26" s="183">
        <v>671158</v>
      </c>
      <c r="D26" s="183">
        <v>329049</v>
      </c>
      <c r="E26" s="183">
        <v>42672</v>
      </c>
      <c r="F26" s="183">
        <v>29251</v>
      </c>
      <c r="G26" s="183">
        <v>3099</v>
      </c>
      <c r="H26" s="4"/>
    </row>
    <row r="27" spans="1:8" ht="6" customHeight="1" x14ac:dyDescent="0.75">
      <c r="A27" s="359"/>
      <c r="B27" s="360"/>
      <c r="C27" s="360"/>
      <c r="D27" s="360"/>
      <c r="E27" s="360"/>
      <c r="F27" s="360"/>
      <c r="G27" s="361"/>
      <c r="H27" s="74"/>
    </row>
    <row r="28" spans="1:8" s="7" customFormat="1" ht="15.75" customHeight="1" x14ac:dyDescent="0.75">
      <c r="A28" s="128" t="s">
        <v>45</v>
      </c>
      <c r="B28" s="186">
        <v>1452664</v>
      </c>
      <c r="C28" s="186">
        <v>703182</v>
      </c>
      <c r="D28" s="186">
        <v>432406</v>
      </c>
      <c r="E28" s="186">
        <v>87487</v>
      </c>
      <c r="F28" s="186">
        <v>133688</v>
      </c>
      <c r="G28" s="186">
        <v>95901</v>
      </c>
      <c r="H28" s="89"/>
    </row>
    <row r="29" spans="1:8" ht="7.5" customHeight="1" x14ac:dyDescent="0.75">
      <c r="A29" s="151"/>
      <c r="B29" s="136"/>
      <c r="C29" s="136"/>
      <c r="D29" s="136"/>
      <c r="E29" s="136"/>
      <c r="F29" s="136"/>
      <c r="G29" s="136"/>
      <c r="H29" s="88"/>
    </row>
    <row r="30" spans="1:8" x14ac:dyDescent="0.75">
      <c r="A30" s="269" t="s">
        <v>358</v>
      </c>
      <c r="B30" s="136">
        <v>12003</v>
      </c>
      <c r="C30" s="183">
        <v>0</v>
      </c>
      <c r="D30" s="183">
        <v>106</v>
      </c>
      <c r="E30" s="183">
        <v>35</v>
      </c>
      <c r="F30" s="183">
        <v>1883</v>
      </c>
      <c r="G30" s="183">
        <v>9979</v>
      </c>
      <c r="H30" s="4"/>
    </row>
    <row r="31" spans="1:8" x14ac:dyDescent="0.75">
      <c r="A31" s="269" t="s">
        <v>19</v>
      </c>
      <c r="B31" s="136">
        <v>86222</v>
      </c>
      <c r="C31" s="183">
        <v>567</v>
      </c>
      <c r="D31" s="183">
        <v>975</v>
      </c>
      <c r="E31" s="183">
        <v>1359</v>
      </c>
      <c r="F31" s="183">
        <v>42583</v>
      </c>
      <c r="G31" s="183">
        <v>40738</v>
      </c>
      <c r="H31" s="4"/>
    </row>
    <row r="32" spans="1:8" x14ac:dyDescent="0.75">
      <c r="A32" s="269" t="s">
        <v>20</v>
      </c>
      <c r="B32" s="136">
        <v>12429</v>
      </c>
      <c r="C32" s="183">
        <v>0</v>
      </c>
      <c r="D32" s="183">
        <v>335</v>
      </c>
      <c r="E32" s="183">
        <v>0</v>
      </c>
      <c r="F32" s="183">
        <v>3428</v>
      </c>
      <c r="G32" s="183">
        <v>8667</v>
      </c>
      <c r="H32" s="4"/>
    </row>
    <row r="33" spans="1:8" x14ac:dyDescent="0.75">
      <c r="A33" s="269" t="s">
        <v>21</v>
      </c>
      <c r="B33" s="136">
        <v>17039</v>
      </c>
      <c r="C33" s="183">
        <v>289</v>
      </c>
      <c r="D33" s="183">
        <v>538</v>
      </c>
      <c r="E33" s="183">
        <v>455</v>
      </c>
      <c r="F33" s="183">
        <v>6600</v>
      </c>
      <c r="G33" s="183">
        <v>9157</v>
      </c>
      <c r="H33" s="4"/>
    </row>
    <row r="34" spans="1:8" x14ac:dyDescent="0.75">
      <c r="A34" s="269" t="s">
        <v>39</v>
      </c>
      <c r="B34" s="136">
        <v>246406</v>
      </c>
      <c r="C34" s="183">
        <v>69430</v>
      </c>
      <c r="D34" s="183">
        <v>79958</v>
      </c>
      <c r="E34" s="183">
        <v>26089</v>
      </c>
      <c r="F34" s="183">
        <v>47048</v>
      </c>
      <c r="G34" s="183">
        <v>23881</v>
      </c>
      <c r="H34" s="4"/>
    </row>
    <row r="35" spans="1:8" x14ac:dyDescent="0.75">
      <c r="A35" s="269" t="s">
        <v>40</v>
      </c>
      <c r="B35" s="136">
        <v>64879</v>
      </c>
      <c r="C35" s="183">
        <v>24768</v>
      </c>
      <c r="D35" s="183">
        <v>27873</v>
      </c>
      <c r="E35" s="183">
        <v>5663</v>
      </c>
      <c r="F35" s="183">
        <v>5366</v>
      </c>
      <c r="G35" s="183">
        <v>1209</v>
      </c>
      <c r="H35" s="4"/>
    </row>
    <row r="36" spans="1:8" x14ac:dyDescent="0.75">
      <c r="A36" s="269" t="s">
        <v>41</v>
      </c>
      <c r="B36" s="136">
        <v>62667</v>
      </c>
      <c r="C36" s="183">
        <v>16200</v>
      </c>
      <c r="D36" s="183">
        <v>26864</v>
      </c>
      <c r="E36" s="183">
        <v>12088</v>
      </c>
      <c r="F36" s="183">
        <v>6449</v>
      </c>
      <c r="G36" s="183">
        <v>1065</v>
      </c>
      <c r="H36" s="4"/>
    </row>
    <row r="37" spans="1:8" x14ac:dyDescent="0.75">
      <c r="A37" s="269" t="s">
        <v>42</v>
      </c>
      <c r="B37" s="136">
        <v>877</v>
      </c>
      <c r="C37" s="183">
        <v>187</v>
      </c>
      <c r="D37" s="183">
        <v>170</v>
      </c>
      <c r="E37" s="183">
        <v>246</v>
      </c>
      <c r="F37" s="183">
        <v>170</v>
      </c>
      <c r="G37" s="183">
        <v>103</v>
      </c>
      <c r="H37" s="4"/>
    </row>
    <row r="38" spans="1:8" x14ac:dyDescent="0.75">
      <c r="A38" s="269" t="s">
        <v>43</v>
      </c>
      <c r="B38" s="136">
        <v>950143</v>
      </c>
      <c r="C38" s="183">
        <v>591741</v>
      </c>
      <c r="D38" s="183">
        <v>295587</v>
      </c>
      <c r="E38" s="183">
        <v>41551</v>
      </c>
      <c r="F38" s="183">
        <v>20162</v>
      </c>
      <c r="G38" s="183">
        <v>1102</v>
      </c>
      <c r="H38" s="4"/>
    </row>
    <row r="39" spans="1:8" ht="11.25" customHeight="1" x14ac:dyDescent="0.75">
      <c r="A39" s="72"/>
      <c r="B39" s="72"/>
      <c r="C39" s="72"/>
      <c r="D39" s="72"/>
      <c r="E39" s="72"/>
      <c r="F39" s="72"/>
      <c r="G39" s="72"/>
    </row>
    <row r="41" spans="1:8" x14ac:dyDescent="0.75">
      <c r="C41" s="68"/>
      <c r="D41" s="68"/>
      <c r="E41" s="68"/>
      <c r="F41" s="68"/>
    </row>
    <row r="42" spans="1:8" x14ac:dyDescent="0.75">
      <c r="B42" s="68"/>
      <c r="C42" s="68"/>
      <c r="D42" s="68"/>
      <c r="E42" s="68"/>
      <c r="F42" s="68"/>
      <c r="G42" s="68"/>
    </row>
    <row r="43" spans="1:8" x14ac:dyDescent="0.75">
      <c r="D43" s="68"/>
      <c r="E43" s="68"/>
      <c r="F43" s="68"/>
    </row>
    <row r="44" spans="1:8" x14ac:dyDescent="0.75">
      <c r="B44" s="68"/>
      <c r="C44" s="68"/>
      <c r="D44" s="68"/>
      <c r="F44" s="68"/>
      <c r="G44" s="68"/>
    </row>
    <row r="45" spans="1:8" x14ac:dyDescent="0.75">
      <c r="B45" s="68"/>
      <c r="C45" s="68"/>
      <c r="D45" s="68"/>
      <c r="E45" s="68"/>
      <c r="F45" s="68"/>
      <c r="G45" s="68"/>
    </row>
    <row r="46" spans="1:8" x14ac:dyDescent="0.75">
      <c r="B46" s="68"/>
      <c r="C46" s="68"/>
      <c r="D46" s="68"/>
      <c r="E46" s="68"/>
      <c r="F46" s="68"/>
      <c r="G46" s="68"/>
    </row>
    <row r="47" spans="1:8" x14ac:dyDescent="0.75">
      <c r="B47" s="68"/>
      <c r="C47" s="68"/>
      <c r="D47" s="68"/>
      <c r="E47" s="68"/>
      <c r="F47" s="68"/>
      <c r="G47" s="68"/>
    </row>
    <row r="48" spans="1:8" x14ac:dyDescent="0.75">
      <c r="B48" s="68"/>
      <c r="C48" s="68"/>
      <c r="D48" s="68"/>
      <c r="E48" s="68"/>
      <c r="F48" s="68"/>
      <c r="G48" s="68"/>
    </row>
    <row r="49" spans="2:6" x14ac:dyDescent="0.75">
      <c r="B49" s="68"/>
      <c r="C49" s="68"/>
      <c r="D49" s="68"/>
      <c r="E49" s="68"/>
      <c r="F49" s="68"/>
    </row>
    <row r="50" spans="2:6" x14ac:dyDescent="0.75">
      <c r="B50" s="68"/>
      <c r="C50" s="68"/>
      <c r="D50" s="68"/>
      <c r="E50" s="68"/>
      <c r="F50" s="68"/>
    </row>
    <row r="51" spans="2:6" x14ac:dyDescent="0.75">
      <c r="B51" s="68"/>
      <c r="C51" s="68"/>
      <c r="D51" s="68"/>
      <c r="E51" s="68"/>
      <c r="F51" s="68"/>
    </row>
    <row r="52" spans="2:6" x14ac:dyDescent="0.75">
      <c r="B52" s="68"/>
      <c r="C52" s="68"/>
      <c r="D52" s="68"/>
      <c r="E52" s="68"/>
      <c r="F52" s="68"/>
    </row>
    <row r="53" spans="2:6" x14ac:dyDescent="0.75">
      <c r="D53" s="68"/>
      <c r="E53" s="68"/>
      <c r="F53" s="68"/>
    </row>
  </sheetData>
  <mergeCells count="5">
    <mergeCell ref="C2:G2"/>
    <mergeCell ref="A2:A3"/>
    <mergeCell ref="B2:B3"/>
    <mergeCell ref="A15:G15"/>
    <mergeCell ref="A27:G27"/>
  </mergeCells>
  <pageMargins left="0.75" right="0.75" top="1" bottom="1" header="0.5" footer="0.5"/>
  <pageSetup paperSize="9" scale="81" orientation="landscape" r:id="rId1"/>
  <headerFooter>
    <oddFooter>&amp;C&amp;F&amp;RPage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28"/>
  <sheetViews>
    <sheetView view="pageBreakPreview" topLeftCell="A11" zoomScaleNormal="100" zoomScaleSheetLayoutView="100" workbookViewId="0">
      <selection activeCell="A16" sqref="A16"/>
    </sheetView>
  </sheetViews>
  <sheetFormatPr defaultColWidth="11.36328125" defaultRowHeight="14.75" x14ac:dyDescent="0.75"/>
  <cols>
    <col min="1" max="1" width="35.26953125" style="65" customWidth="1"/>
    <col min="2" max="6" width="10.54296875" style="65" customWidth="1"/>
    <col min="7" max="8" width="13.36328125" style="65" customWidth="1"/>
    <col min="9" max="16384" width="11.36328125" style="65"/>
  </cols>
  <sheetData>
    <row r="1" spans="1:10" ht="16" x14ac:dyDescent="0.8">
      <c r="A1" s="55" t="s">
        <v>579</v>
      </c>
    </row>
    <row r="2" spans="1:10" ht="15" customHeight="1" x14ac:dyDescent="0.75">
      <c r="A2" s="362"/>
      <c r="B2" s="358" t="s">
        <v>9</v>
      </c>
      <c r="C2" s="358" t="s">
        <v>46</v>
      </c>
      <c r="D2" s="358" t="s">
        <v>47</v>
      </c>
      <c r="E2" s="358" t="s">
        <v>49</v>
      </c>
      <c r="F2" s="358" t="s">
        <v>48</v>
      </c>
      <c r="G2" s="309" t="s">
        <v>522</v>
      </c>
      <c r="H2" s="309" t="s">
        <v>529</v>
      </c>
      <c r="I2" s="17"/>
      <c r="J2" s="17"/>
    </row>
    <row r="3" spans="1:10" x14ac:dyDescent="0.75">
      <c r="A3" s="362"/>
      <c r="B3" s="358"/>
      <c r="C3" s="358"/>
      <c r="D3" s="358"/>
      <c r="E3" s="358"/>
      <c r="F3" s="358"/>
      <c r="G3" s="309"/>
      <c r="H3" s="309"/>
      <c r="I3" s="17"/>
      <c r="J3" s="17"/>
    </row>
    <row r="4" spans="1:10" x14ac:dyDescent="0.75">
      <c r="A4" s="362"/>
      <c r="B4" s="358"/>
      <c r="C4" s="358"/>
      <c r="D4" s="358"/>
      <c r="E4" s="358"/>
      <c r="F4" s="358"/>
      <c r="G4" s="309"/>
      <c r="H4" s="309"/>
    </row>
    <row r="5" spans="1:10" x14ac:dyDescent="0.75">
      <c r="A5" s="214" t="s">
        <v>18</v>
      </c>
      <c r="B5" s="186">
        <v>3287697</v>
      </c>
      <c r="C5" s="186">
        <v>1834964</v>
      </c>
      <c r="D5" s="186">
        <v>1452732</v>
      </c>
      <c r="E5" s="186">
        <v>829806</v>
      </c>
      <c r="F5" s="186">
        <v>2457891</v>
      </c>
      <c r="G5" s="186">
        <v>1193524</v>
      </c>
      <c r="H5" s="186">
        <v>2094172</v>
      </c>
    </row>
    <row r="6" spans="1:10" s="3" customFormat="1" ht="3" customHeight="1" x14ac:dyDescent="0.75">
      <c r="A6" s="270"/>
      <c r="B6" s="271"/>
      <c r="C6" s="271"/>
      <c r="D6" s="271"/>
      <c r="E6" s="271"/>
      <c r="F6" s="271"/>
      <c r="G6" s="271"/>
      <c r="H6" s="271"/>
    </row>
    <row r="7" spans="1:10" ht="17.25" customHeight="1" x14ac:dyDescent="0.75">
      <c r="A7" s="214" t="s">
        <v>22</v>
      </c>
      <c r="B7" s="136">
        <v>1567115</v>
      </c>
      <c r="C7" s="136">
        <v>744590</v>
      </c>
      <c r="D7" s="136">
        <v>822526</v>
      </c>
      <c r="E7" s="136">
        <v>106137</v>
      </c>
      <c r="F7" s="136">
        <v>1460979</v>
      </c>
      <c r="G7" s="136">
        <v>825751</v>
      </c>
      <c r="H7" s="136">
        <v>741364</v>
      </c>
    </row>
    <row r="8" spans="1:10" ht="17.25" customHeight="1" x14ac:dyDescent="0.75">
      <c r="A8" s="214" t="s">
        <v>23</v>
      </c>
      <c r="B8" s="136">
        <v>29928</v>
      </c>
      <c r="C8" s="136">
        <v>26103</v>
      </c>
      <c r="D8" s="136">
        <v>3825</v>
      </c>
      <c r="E8" s="136">
        <v>1611</v>
      </c>
      <c r="F8" s="136">
        <v>28317</v>
      </c>
      <c r="G8" s="136">
        <v>7995</v>
      </c>
      <c r="H8" s="136">
        <v>21933</v>
      </c>
    </row>
    <row r="9" spans="1:10" ht="17.25" customHeight="1" x14ac:dyDescent="0.75">
      <c r="A9" s="214" t="s">
        <v>25</v>
      </c>
      <c r="B9" s="136">
        <v>157979</v>
      </c>
      <c r="C9" s="136">
        <v>80539</v>
      </c>
      <c r="D9" s="136">
        <v>77440</v>
      </c>
      <c r="E9" s="136">
        <v>57326</v>
      </c>
      <c r="F9" s="136">
        <v>100653</v>
      </c>
      <c r="G9" s="136">
        <v>42175</v>
      </c>
      <c r="H9" s="136">
        <v>115804</v>
      </c>
    </row>
    <row r="10" spans="1:10" ht="17.25" customHeight="1" x14ac:dyDescent="0.75">
      <c r="A10" s="272" t="s">
        <v>26</v>
      </c>
      <c r="B10" s="136">
        <v>7040</v>
      </c>
      <c r="C10" s="136">
        <v>5801</v>
      </c>
      <c r="D10" s="136">
        <v>1239</v>
      </c>
      <c r="E10" s="136">
        <v>3689</v>
      </c>
      <c r="F10" s="136">
        <v>3351</v>
      </c>
      <c r="G10" s="136">
        <v>502</v>
      </c>
      <c r="H10" s="136">
        <v>6538</v>
      </c>
    </row>
    <row r="11" spans="1:10" ht="17.25" customHeight="1" x14ac:dyDescent="0.75">
      <c r="A11" s="214" t="s">
        <v>27</v>
      </c>
      <c r="B11" s="136">
        <v>5692</v>
      </c>
      <c r="C11" s="136">
        <v>2853</v>
      </c>
      <c r="D11" s="136">
        <v>2838</v>
      </c>
      <c r="E11" s="136">
        <v>1719</v>
      </c>
      <c r="F11" s="136">
        <v>3973</v>
      </c>
      <c r="G11" s="136">
        <v>693</v>
      </c>
      <c r="H11" s="136">
        <v>4999</v>
      </c>
    </row>
    <row r="12" spans="1:10" ht="17.25" customHeight="1" x14ac:dyDescent="0.75">
      <c r="A12" s="214" t="s">
        <v>28</v>
      </c>
      <c r="B12" s="136">
        <v>365234</v>
      </c>
      <c r="C12" s="136">
        <v>314171</v>
      </c>
      <c r="D12" s="136">
        <v>51063</v>
      </c>
      <c r="E12" s="136">
        <v>99175</v>
      </c>
      <c r="F12" s="136">
        <v>266059</v>
      </c>
      <c r="G12" s="136">
        <v>115408</v>
      </c>
      <c r="H12" s="136">
        <v>249826</v>
      </c>
    </row>
    <row r="13" spans="1:10" ht="17.25" customHeight="1" x14ac:dyDescent="0.75">
      <c r="A13" s="273" t="s">
        <v>29</v>
      </c>
      <c r="B13" s="136">
        <v>350958</v>
      </c>
      <c r="C13" s="136">
        <v>154964</v>
      </c>
      <c r="D13" s="136">
        <v>195994</v>
      </c>
      <c r="E13" s="136">
        <v>160385</v>
      </c>
      <c r="F13" s="136">
        <v>190574</v>
      </c>
      <c r="G13" s="136">
        <v>82650</v>
      </c>
      <c r="H13" s="136">
        <v>268309</v>
      </c>
    </row>
    <row r="14" spans="1:10" ht="17.25" customHeight="1" x14ac:dyDescent="0.75">
      <c r="A14" s="214" t="s">
        <v>30</v>
      </c>
      <c r="B14" s="136">
        <v>156808</v>
      </c>
      <c r="C14" s="136">
        <v>151757</v>
      </c>
      <c r="D14" s="136">
        <v>5052</v>
      </c>
      <c r="E14" s="136">
        <v>53613</v>
      </c>
      <c r="F14" s="136">
        <v>103195</v>
      </c>
      <c r="G14" s="136">
        <v>31268</v>
      </c>
      <c r="H14" s="136">
        <v>125540</v>
      </c>
    </row>
    <row r="15" spans="1:10" ht="17.25" customHeight="1" x14ac:dyDescent="0.75">
      <c r="A15" s="214" t="s">
        <v>31</v>
      </c>
      <c r="B15" s="136">
        <v>54396</v>
      </c>
      <c r="C15" s="136">
        <v>31423</v>
      </c>
      <c r="D15" s="136">
        <v>22973</v>
      </c>
      <c r="E15" s="136">
        <v>29679</v>
      </c>
      <c r="F15" s="136">
        <v>24717</v>
      </c>
      <c r="G15" s="136">
        <v>9559</v>
      </c>
      <c r="H15" s="136">
        <v>44837</v>
      </c>
    </row>
    <row r="16" spans="1:10" ht="17.25" customHeight="1" x14ac:dyDescent="0.75">
      <c r="A16" s="214" t="s">
        <v>32</v>
      </c>
      <c r="B16" s="136">
        <v>12026</v>
      </c>
      <c r="C16" s="136">
        <v>8783</v>
      </c>
      <c r="D16" s="136">
        <v>3243</v>
      </c>
      <c r="E16" s="136">
        <v>9271</v>
      </c>
      <c r="F16" s="136">
        <v>2754</v>
      </c>
      <c r="G16" s="136">
        <v>936</v>
      </c>
      <c r="H16" s="136">
        <v>11090</v>
      </c>
    </row>
    <row r="17" spans="1:8" ht="17.25" customHeight="1" x14ac:dyDescent="0.75">
      <c r="A17" s="214" t="s">
        <v>33</v>
      </c>
      <c r="B17" s="136">
        <v>34407</v>
      </c>
      <c r="C17" s="136">
        <v>20260</v>
      </c>
      <c r="D17" s="136">
        <v>14147</v>
      </c>
      <c r="E17" s="136">
        <v>19645</v>
      </c>
      <c r="F17" s="136">
        <v>14762</v>
      </c>
      <c r="G17" s="136">
        <v>3239</v>
      </c>
      <c r="H17" s="136">
        <v>31168</v>
      </c>
    </row>
    <row r="18" spans="1:8" ht="17.25" customHeight="1" x14ac:dyDescent="0.75">
      <c r="A18" s="214" t="s">
        <v>34</v>
      </c>
      <c r="B18" s="136">
        <v>2718</v>
      </c>
      <c r="C18" s="136">
        <v>1903</v>
      </c>
      <c r="D18" s="136">
        <v>815</v>
      </c>
      <c r="E18" s="136">
        <v>1386</v>
      </c>
      <c r="F18" s="136">
        <v>1332</v>
      </c>
      <c r="G18" s="136">
        <v>136</v>
      </c>
      <c r="H18" s="136">
        <v>2582</v>
      </c>
    </row>
    <row r="19" spans="1:8" ht="17.25" customHeight="1" x14ac:dyDescent="0.75">
      <c r="A19" s="272" t="s">
        <v>0</v>
      </c>
      <c r="B19" s="136">
        <v>17569</v>
      </c>
      <c r="C19" s="136">
        <v>14429</v>
      </c>
      <c r="D19" s="136">
        <v>3140</v>
      </c>
      <c r="E19" s="136">
        <v>10846</v>
      </c>
      <c r="F19" s="136">
        <v>6722</v>
      </c>
      <c r="G19" s="136">
        <v>1603</v>
      </c>
      <c r="H19" s="136">
        <v>15966</v>
      </c>
    </row>
    <row r="20" spans="1:8" ht="17.25" customHeight="1" x14ac:dyDescent="0.75">
      <c r="A20" s="272" t="s">
        <v>1</v>
      </c>
      <c r="B20" s="136">
        <v>52713</v>
      </c>
      <c r="C20" s="136">
        <v>33472</v>
      </c>
      <c r="D20" s="136">
        <v>19242</v>
      </c>
      <c r="E20" s="136">
        <v>21871</v>
      </c>
      <c r="F20" s="136">
        <v>30842</v>
      </c>
      <c r="G20" s="136">
        <v>13408</v>
      </c>
      <c r="H20" s="136">
        <v>39306</v>
      </c>
    </row>
    <row r="21" spans="1:8" ht="17.25" customHeight="1" x14ac:dyDescent="0.75">
      <c r="A21" s="214" t="s">
        <v>2</v>
      </c>
      <c r="B21" s="136">
        <v>67489</v>
      </c>
      <c r="C21" s="136">
        <v>53865</v>
      </c>
      <c r="D21" s="136">
        <v>13624</v>
      </c>
      <c r="E21" s="136">
        <v>36975</v>
      </c>
      <c r="F21" s="136">
        <v>30513</v>
      </c>
      <c r="G21" s="136">
        <v>3308</v>
      </c>
      <c r="H21" s="136">
        <v>64181</v>
      </c>
    </row>
    <row r="22" spans="1:8" ht="17.25" customHeight="1" x14ac:dyDescent="0.75">
      <c r="A22" s="214" t="s">
        <v>3</v>
      </c>
      <c r="B22" s="136">
        <v>124340</v>
      </c>
      <c r="C22" s="136">
        <v>63399</v>
      </c>
      <c r="D22" s="136">
        <v>60940</v>
      </c>
      <c r="E22" s="136">
        <v>46126</v>
      </c>
      <c r="F22" s="136">
        <v>78214</v>
      </c>
      <c r="G22" s="136">
        <v>30178</v>
      </c>
      <c r="H22" s="136">
        <v>94162</v>
      </c>
    </row>
    <row r="23" spans="1:8" ht="17.25" customHeight="1" x14ac:dyDescent="0.75">
      <c r="A23" s="272" t="s">
        <v>4</v>
      </c>
      <c r="B23" s="136">
        <v>48685</v>
      </c>
      <c r="C23" s="136">
        <v>20807</v>
      </c>
      <c r="D23" s="136">
        <v>27878</v>
      </c>
      <c r="E23" s="136">
        <v>34528</v>
      </c>
      <c r="F23" s="136">
        <v>14157</v>
      </c>
      <c r="G23" s="136">
        <v>3746</v>
      </c>
      <c r="H23" s="136">
        <v>44939</v>
      </c>
    </row>
    <row r="24" spans="1:8" ht="17.25" customHeight="1" x14ac:dyDescent="0.75">
      <c r="A24" s="214" t="s">
        <v>5</v>
      </c>
      <c r="B24" s="136">
        <v>6179</v>
      </c>
      <c r="C24" s="136">
        <v>5268</v>
      </c>
      <c r="D24" s="136">
        <v>912</v>
      </c>
      <c r="E24" s="136">
        <v>5297</v>
      </c>
      <c r="F24" s="136">
        <v>883</v>
      </c>
      <c r="G24" s="136">
        <v>581</v>
      </c>
      <c r="H24" s="136">
        <v>5598</v>
      </c>
    </row>
    <row r="25" spans="1:8" ht="17.25" customHeight="1" x14ac:dyDescent="0.75">
      <c r="A25" s="214" t="s">
        <v>6</v>
      </c>
      <c r="B25" s="136">
        <v>89366</v>
      </c>
      <c r="C25" s="136">
        <v>46543</v>
      </c>
      <c r="D25" s="136">
        <v>42822</v>
      </c>
      <c r="E25" s="136">
        <v>40616</v>
      </c>
      <c r="F25" s="136">
        <v>48750</v>
      </c>
      <c r="G25" s="136">
        <v>15909</v>
      </c>
      <c r="H25" s="136">
        <v>73456</v>
      </c>
    </row>
    <row r="26" spans="1:8" ht="17.25" customHeight="1" x14ac:dyDescent="0.75">
      <c r="A26" s="214" t="s">
        <v>7</v>
      </c>
      <c r="B26" s="136">
        <v>134313</v>
      </c>
      <c r="C26" s="136">
        <v>52610</v>
      </c>
      <c r="D26" s="136">
        <v>81703</v>
      </c>
      <c r="E26" s="136">
        <v>87354</v>
      </c>
      <c r="F26" s="136">
        <v>46959</v>
      </c>
      <c r="G26" s="136">
        <v>4479</v>
      </c>
      <c r="H26" s="136">
        <v>129834</v>
      </c>
    </row>
    <row r="27" spans="1:8" ht="17.25" customHeight="1" x14ac:dyDescent="0.75">
      <c r="A27" s="273" t="s">
        <v>8</v>
      </c>
      <c r="B27" s="136">
        <v>2741</v>
      </c>
      <c r="C27" s="136">
        <v>1424</v>
      </c>
      <c r="D27" s="136">
        <v>1317</v>
      </c>
      <c r="E27" s="136">
        <v>2557</v>
      </c>
      <c r="F27" s="136">
        <v>184</v>
      </c>
      <c r="G27" s="136">
        <v>0</v>
      </c>
      <c r="H27" s="136">
        <v>2741</v>
      </c>
    </row>
    <row r="28" spans="1:8" ht="6" customHeight="1" x14ac:dyDescent="0.75">
      <c r="A28" s="70"/>
      <c r="B28" s="9"/>
      <c r="C28" s="9"/>
      <c r="D28" s="9"/>
      <c r="E28" s="9"/>
      <c r="F28" s="9"/>
      <c r="G28" s="9"/>
      <c r="H28" s="9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6"/>
  <sheetViews>
    <sheetView view="pageBreakPreview" topLeftCell="A30" zoomScaleNormal="100" zoomScaleSheetLayoutView="100" workbookViewId="0">
      <selection activeCell="I44" sqref="I44"/>
    </sheetView>
  </sheetViews>
  <sheetFormatPr defaultColWidth="11.36328125" defaultRowHeight="14.75" x14ac:dyDescent="0.75"/>
  <cols>
    <col min="1" max="1" width="44.81640625" style="118" customWidth="1"/>
    <col min="2" max="8" width="11.7265625" style="65" customWidth="1"/>
    <col min="9" max="16384" width="11.36328125" style="65"/>
  </cols>
  <sheetData>
    <row r="1" spans="1:10" x14ac:dyDescent="0.75">
      <c r="A1" s="120" t="s">
        <v>580</v>
      </c>
    </row>
    <row r="2" spans="1:10" ht="29.5" x14ac:dyDescent="0.75">
      <c r="A2" s="274"/>
      <c r="B2" s="233" t="s">
        <v>9</v>
      </c>
      <c r="C2" s="233" t="s">
        <v>124</v>
      </c>
      <c r="D2" s="233" t="s">
        <v>78</v>
      </c>
      <c r="E2" s="233" t="s">
        <v>322</v>
      </c>
      <c r="F2" s="233" t="s">
        <v>79</v>
      </c>
      <c r="G2" s="233" t="s">
        <v>323</v>
      </c>
      <c r="H2" s="37"/>
      <c r="I2" s="21"/>
      <c r="J2" s="17"/>
    </row>
    <row r="3" spans="1:10" x14ac:dyDescent="0.75">
      <c r="A3" s="214" t="s">
        <v>18</v>
      </c>
      <c r="B3" s="183">
        <v>3287311</v>
      </c>
      <c r="C3" s="183">
        <v>1549006</v>
      </c>
      <c r="D3" s="183">
        <v>995224</v>
      </c>
      <c r="E3" s="183">
        <v>195434</v>
      </c>
      <c r="F3" s="183">
        <v>315572</v>
      </c>
      <c r="G3" s="183">
        <v>232075</v>
      </c>
      <c r="H3" s="5"/>
      <c r="I3" s="22"/>
      <c r="J3" s="17"/>
    </row>
    <row r="4" spans="1:10" ht="10.5" customHeight="1" x14ac:dyDescent="0.75">
      <c r="A4" s="363"/>
      <c r="B4" s="364"/>
      <c r="C4" s="364"/>
      <c r="D4" s="364"/>
      <c r="E4" s="364"/>
      <c r="F4" s="364"/>
      <c r="G4" s="365"/>
      <c r="H4" s="66"/>
    </row>
    <row r="5" spans="1:10" x14ac:dyDescent="0.75">
      <c r="A5" s="214" t="s">
        <v>22</v>
      </c>
      <c r="B5" s="183">
        <v>1567047</v>
      </c>
      <c r="C5" s="183">
        <v>1008574</v>
      </c>
      <c r="D5" s="183">
        <v>464694</v>
      </c>
      <c r="E5" s="183">
        <v>55357</v>
      </c>
      <c r="F5" s="183">
        <v>32851</v>
      </c>
      <c r="G5" s="183">
        <v>5572</v>
      </c>
      <c r="H5" s="5"/>
      <c r="I5" s="2"/>
    </row>
    <row r="6" spans="1:10" x14ac:dyDescent="0.75">
      <c r="A6" s="214" t="s">
        <v>23</v>
      </c>
      <c r="B6" s="183">
        <v>29928</v>
      </c>
      <c r="C6" s="183">
        <v>18248</v>
      </c>
      <c r="D6" s="183">
        <v>8748</v>
      </c>
      <c r="E6" s="183">
        <v>1574</v>
      </c>
      <c r="F6" s="183">
        <v>365</v>
      </c>
      <c r="G6" s="183">
        <v>993</v>
      </c>
      <c r="H6" s="5"/>
      <c r="I6" s="2"/>
    </row>
    <row r="7" spans="1:10" x14ac:dyDescent="0.75">
      <c r="A7" s="214" t="s">
        <v>25</v>
      </c>
      <c r="B7" s="183">
        <v>157979</v>
      </c>
      <c r="C7" s="183">
        <v>45988</v>
      </c>
      <c r="D7" s="183">
        <v>61527</v>
      </c>
      <c r="E7" s="183">
        <v>18796</v>
      </c>
      <c r="F7" s="183">
        <v>21749</v>
      </c>
      <c r="G7" s="183">
        <v>9919</v>
      </c>
      <c r="H7" s="5"/>
      <c r="I7" s="2"/>
    </row>
    <row r="8" spans="1:10" x14ac:dyDescent="0.75">
      <c r="A8" s="214" t="s">
        <v>26</v>
      </c>
      <c r="B8" s="183">
        <v>7040</v>
      </c>
      <c r="C8" s="183">
        <v>2199</v>
      </c>
      <c r="D8" s="183">
        <v>367</v>
      </c>
      <c r="E8" s="183">
        <v>78</v>
      </c>
      <c r="F8" s="183">
        <v>675</v>
      </c>
      <c r="G8" s="183">
        <v>3721</v>
      </c>
      <c r="H8" s="5"/>
      <c r="I8" s="2"/>
    </row>
    <row r="9" spans="1:10" x14ac:dyDescent="0.75">
      <c r="A9" s="214" t="s">
        <v>27</v>
      </c>
      <c r="B9" s="183">
        <v>5692</v>
      </c>
      <c r="C9" s="183">
        <v>1215</v>
      </c>
      <c r="D9" s="183">
        <v>1041</v>
      </c>
      <c r="E9" s="183">
        <v>826</v>
      </c>
      <c r="F9" s="183">
        <v>1119</v>
      </c>
      <c r="G9" s="183">
        <v>1491</v>
      </c>
      <c r="H9" s="5"/>
      <c r="I9" s="2"/>
    </row>
    <row r="10" spans="1:10" x14ac:dyDescent="0.75">
      <c r="A10" s="214" t="s">
        <v>28</v>
      </c>
      <c r="B10" s="183">
        <v>365234</v>
      </c>
      <c r="C10" s="183">
        <v>161268</v>
      </c>
      <c r="D10" s="183">
        <v>131859</v>
      </c>
      <c r="E10" s="183">
        <v>27656</v>
      </c>
      <c r="F10" s="183">
        <v>34450</v>
      </c>
      <c r="G10" s="183">
        <v>10001</v>
      </c>
      <c r="H10" s="5"/>
      <c r="I10" s="2"/>
    </row>
    <row r="11" spans="1:10" ht="29.5" x14ac:dyDescent="0.75">
      <c r="A11" s="214" t="s">
        <v>29</v>
      </c>
      <c r="B11" s="183">
        <v>350800</v>
      </c>
      <c r="C11" s="183">
        <v>110677</v>
      </c>
      <c r="D11" s="183">
        <v>114242</v>
      </c>
      <c r="E11" s="183">
        <v>30068</v>
      </c>
      <c r="F11" s="183">
        <v>64140</v>
      </c>
      <c r="G11" s="183">
        <v>31671</v>
      </c>
      <c r="H11" s="5"/>
      <c r="I11" s="2"/>
    </row>
    <row r="12" spans="1:10" x14ac:dyDescent="0.75">
      <c r="A12" s="214" t="s">
        <v>30</v>
      </c>
      <c r="B12" s="183">
        <v>156808</v>
      </c>
      <c r="C12" s="183">
        <v>62210</v>
      </c>
      <c r="D12" s="183">
        <v>63700</v>
      </c>
      <c r="E12" s="183">
        <v>13666</v>
      </c>
      <c r="F12" s="183">
        <v>12720</v>
      </c>
      <c r="G12" s="183">
        <v>4512</v>
      </c>
      <c r="H12" s="5"/>
      <c r="I12" s="2"/>
    </row>
    <row r="13" spans="1:10" x14ac:dyDescent="0.75">
      <c r="A13" s="214" t="s">
        <v>31</v>
      </c>
      <c r="B13" s="183">
        <v>54312</v>
      </c>
      <c r="C13" s="183">
        <v>14737</v>
      </c>
      <c r="D13" s="183">
        <v>11455</v>
      </c>
      <c r="E13" s="183">
        <v>6901</v>
      </c>
      <c r="F13" s="183">
        <v>14404</v>
      </c>
      <c r="G13" s="183">
        <v>6815</v>
      </c>
      <c r="H13" s="5"/>
      <c r="I13" s="2"/>
    </row>
    <row r="14" spans="1:10" x14ac:dyDescent="0.75">
      <c r="A14" s="214" t="s">
        <v>32</v>
      </c>
      <c r="B14" s="183">
        <v>11951</v>
      </c>
      <c r="C14" s="183">
        <v>357</v>
      </c>
      <c r="D14" s="183">
        <v>961</v>
      </c>
      <c r="E14" s="183">
        <v>843</v>
      </c>
      <c r="F14" s="183">
        <v>1970</v>
      </c>
      <c r="G14" s="183">
        <v>7820</v>
      </c>
      <c r="H14" s="5"/>
      <c r="I14" s="2"/>
    </row>
    <row r="15" spans="1:10" ht="18.75" customHeight="1" x14ac:dyDescent="0.75">
      <c r="A15" s="214" t="s">
        <v>33</v>
      </c>
      <c r="B15" s="183">
        <v>34407</v>
      </c>
      <c r="C15" s="183">
        <v>3907</v>
      </c>
      <c r="D15" s="183">
        <v>3793</v>
      </c>
      <c r="E15" s="183">
        <v>2743</v>
      </c>
      <c r="F15" s="183">
        <v>9419</v>
      </c>
      <c r="G15" s="183">
        <v>14545</v>
      </c>
      <c r="H15" s="5"/>
      <c r="I15" s="2"/>
    </row>
    <row r="16" spans="1:10" x14ac:dyDescent="0.75">
      <c r="A16" s="214" t="s">
        <v>34</v>
      </c>
      <c r="B16" s="183">
        <v>2718</v>
      </c>
      <c r="C16" s="183">
        <v>583</v>
      </c>
      <c r="D16" s="183">
        <v>1459</v>
      </c>
      <c r="E16" s="183">
        <v>70</v>
      </c>
      <c r="F16" s="183">
        <v>475</v>
      </c>
      <c r="G16" s="183">
        <v>131</v>
      </c>
      <c r="H16" s="5"/>
      <c r="I16" s="2"/>
    </row>
    <row r="17" spans="1:9" x14ac:dyDescent="0.75">
      <c r="A17" s="214" t="s">
        <v>0</v>
      </c>
      <c r="B17" s="183">
        <v>17569</v>
      </c>
      <c r="C17" s="183">
        <v>492</v>
      </c>
      <c r="D17" s="183">
        <v>1185</v>
      </c>
      <c r="E17" s="183">
        <v>815</v>
      </c>
      <c r="F17" s="183">
        <v>5580</v>
      </c>
      <c r="G17" s="183">
        <v>9497</v>
      </c>
      <c r="H17" s="5"/>
      <c r="I17" s="2"/>
    </row>
    <row r="18" spans="1:9" x14ac:dyDescent="0.75">
      <c r="A18" s="214" t="s">
        <v>1</v>
      </c>
      <c r="B18" s="183">
        <v>52713</v>
      </c>
      <c r="C18" s="183">
        <v>18298</v>
      </c>
      <c r="D18" s="183">
        <v>15602</v>
      </c>
      <c r="E18" s="183">
        <v>4412</v>
      </c>
      <c r="F18" s="183">
        <v>10557</v>
      </c>
      <c r="G18" s="183">
        <v>3845</v>
      </c>
      <c r="H18" s="5"/>
      <c r="I18" s="2"/>
    </row>
    <row r="19" spans="1:9" x14ac:dyDescent="0.75">
      <c r="A19" s="214" t="s">
        <v>2</v>
      </c>
      <c r="B19" s="183">
        <v>67489</v>
      </c>
      <c r="C19" s="183">
        <v>5927</v>
      </c>
      <c r="D19" s="183">
        <v>10238</v>
      </c>
      <c r="E19" s="183">
        <v>5884</v>
      </c>
      <c r="F19" s="183">
        <v>13343</v>
      </c>
      <c r="G19" s="183">
        <v>32096</v>
      </c>
      <c r="H19" s="5"/>
      <c r="I19" s="2"/>
    </row>
    <row r="20" spans="1:9" x14ac:dyDescent="0.75">
      <c r="A20" s="214" t="s">
        <v>3</v>
      </c>
      <c r="B20" s="183">
        <v>124340</v>
      </c>
      <c r="C20" s="183">
        <v>4253</v>
      </c>
      <c r="D20" s="183">
        <v>4381</v>
      </c>
      <c r="E20" s="183">
        <v>2075</v>
      </c>
      <c r="F20" s="183">
        <v>66142</v>
      </c>
      <c r="G20" s="183">
        <v>47489</v>
      </c>
      <c r="H20" s="5"/>
      <c r="I20" s="2"/>
    </row>
    <row r="21" spans="1:9" x14ac:dyDescent="0.75">
      <c r="A21" s="214" t="s">
        <v>4</v>
      </c>
      <c r="B21" s="183">
        <v>48685</v>
      </c>
      <c r="C21" s="183">
        <v>953</v>
      </c>
      <c r="D21" s="183">
        <v>3114</v>
      </c>
      <c r="E21" s="183">
        <v>1591</v>
      </c>
      <c r="F21" s="183">
        <v>9272</v>
      </c>
      <c r="G21" s="183">
        <v>33754</v>
      </c>
      <c r="H21" s="5"/>
      <c r="I21" s="2"/>
    </row>
    <row r="22" spans="1:9" x14ac:dyDescent="0.75">
      <c r="A22" s="214" t="s">
        <v>5</v>
      </c>
      <c r="B22" s="183">
        <v>6179</v>
      </c>
      <c r="C22" s="183">
        <v>992</v>
      </c>
      <c r="D22" s="183">
        <v>665</v>
      </c>
      <c r="E22" s="183">
        <v>50</v>
      </c>
      <c r="F22" s="183">
        <v>3990</v>
      </c>
      <c r="G22" s="183">
        <v>481</v>
      </c>
      <c r="H22" s="5"/>
      <c r="I22" s="2"/>
    </row>
    <row r="23" spans="1:9" x14ac:dyDescent="0.75">
      <c r="A23" s="214" t="s">
        <v>6</v>
      </c>
      <c r="B23" s="183">
        <v>89366</v>
      </c>
      <c r="C23" s="183">
        <v>32443</v>
      </c>
      <c r="D23" s="183">
        <v>31195</v>
      </c>
      <c r="E23" s="183">
        <v>11847</v>
      </c>
      <c r="F23" s="183">
        <v>8701</v>
      </c>
      <c r="G23" s="183">
        <v>5180</v>
      </c>
      <c r="H23" s="5"/>
      <c r="I23" s="2"/>
    </row>
    <row r="24" spans="1:9" x14ac:dyDescent="0.75">
      <c r="A24" s="214" t="s">
        <v>7</v>
      </c>
      <c r="B24" s="183">
        <v>134313</v>
      </c>
      <c r="C24" s="183">
        <v>55685</v>
      </c>
      <c r="D24" s="183">
        <v>64998</v>
      </c>
      <c r="E24" s="183">
        <v>9936</v>
      </c>
      <c r="F24" s="183">
        <v>3650</v>
      </c>
      <c r="G24" s="183">
        <v>43</v>
      </c>
      <c r="H24" s="5"/>
      <c r="I24" s="2"/>
    </row>
    <row r="25" spans="1:9" x14ac:dyDescent="0.75">
      <c r="A25" s="214" t="s">
        <v>8</v>
      </c>
      <c r="B25" s="183">
        <v>2741</v>
      </c>
      <c r="C25" s="183">
        <v>0</v>
      </c>
      <c r="D25" s="183">
        <v>0</v>
      </c>
      <c r="E25" s="183">
        <v>246</v>
      </c>
      <c r="F25" s="183">
        <v>0</v>
      </c>
      <c r="G25" s="183">
        <v>2495</v>
      </c>
      <c r="H25" s="5"/>
      <c r="I25" s="2"/>
    </row>
    <row r="26" spans="1:9" ht="8.25" customHeight="1" x14ac:dyDescent="0.75">
      <c r="A26" s="366"/>
      <c r="B26" s="367"/>
      <c r="C26" s="367"/>
      <c r="D26" s="367"/>
      <c r="E26" s="367"/>
      <c r="F26" s="367"/>
      <c r="G26" s="368"/>
      <c r="H26" s="16"/>
      <c r="I26" s="2"/>
    </row>
    <row r="27" spans="1:9" ht="5.25" customHeight="1" x14ac:dyDescent="0.75">
      <c r="A27" s="270"/>
      <c r="B27" s="275"/>
      <c r="C27" s="275"/>
      <c r="D27" s="275"/>
      <c r="E27" s="275"/>
      <c r="F27" s="275"/>
      <c r="G27" s="275"/>
      <c r="H27" s="38"/>
      <c r="I27" s="1"/>
    </row>
    <row r="28" spans="1:9" ht="15.75" customHeight="1" x14ac:dyDescent="0.75">
      <c r="A28" s="214" t="s">
        <v>71</v>
      </c>
      <c r="B28" s="276">
        <v>1834647</v>
      </c>
      <c r="C28" s="276">
        <v>845825</v>
      </c>
      <c r="D28" s="276">
        <v>562818</v>
      </c>
      <c r="E28" s="276">
        <v>107947</v>
      </c>
      <c r="F28" s="276">
        <v>181884</v>
      </c>
      <c r="G28" s="276">
        <v>136173</v>
      </c>
      <c r="H28" s="5"/>
      <c r="I28" s="2"/>
    </row>
    <row r="29" spans="1:9" ht="8.25" customHeight="1" x14ac:dyDescent="0.75">
      <c r="A29" s="214"/>
      <c r="B29" s="268"/>
      <c r="C29" s="268"/>
      <c r="D29" s="268"/>
      <c r="E29" s="268"/>
      <c r="F29" s="268"/>
      <c r="G29" s="268"/>
      <c r="H29" s="66"/>
    </row>
    <row r="30" spans="1:9" x14ac:dyDescent="0.75">
      <c r="A30" s="214" t="s">
        <v>450</v>
      </c>
      <c r="B30" s="183">
        <v>744590</v>
      </c>
      <c r="C30" s="183">
        <v>477269</v>
      </c>
      <c r="D30" s="183">
        <v>221154</v>
      </c>
      <c r="E30" s="183">
        <v>23090</v>
      </c>
      <c r="F30" s="183">
        <v>19312</v>
      </c>
      <c r="G30" s="183">
        <v>3764</v>
      </c>
      <c r="H30" s="5"/>
      <c r="I30" s="2"/>
    </row>
    <row r="31" spans="1:9" x14ac:dyDescent="0.75">
      <c r="A31" s="214" t="s">
        <v>451</v>
      </c>
      <c r="B31" s="183">
        <v>26103</v>
      </c>
      <c r="C31" s="183">
        <v>16764</v>
      </c>
      <c r="D31" s="183">
        <v>6620</v>
      </c>
      <c r="E31" s="183">
        <v>1574</v>
      </c>
      <c r="F31" s="183">
        <v>365</v>
      </c>
      <c r="G31" s="183">
        <v>780</v>
      </c>
      <c r="H31" s="5"/>
      <c r="I31" s="2"/>
    </row>
    <row r="32" spans="1:9" x14ac:dyDescent="0.75">
      <c r="A32" s="214" t="s">
        <v>452</v>
      </c>
      <c r="B32" s="183">
        <v>80539</v>
      </c>
      <c r="C32" s="183">
        <v>26152</v>
      </c>
      <c r="D32" s="183">
        <v>31441</v>
      </c>
      <c r="E32" s="183">
        <v>6457</v>
      </c>
      <c r="F32" s="183">
        <v>11700</v>
      </c>
      <c r="G32" s="183">
        <v>4789</v>
      </c>
      <c r="H32" s="5"/>
      <c r="I32" s="2"/>
    </row>
    <row r="33" spans="1:9" x14ac:dyDescent="0.75">
      <c r="A33" s="214" t="s">
        <v>453</v>
      </c>
      <c r="B33" s="183">
        <v>5801</v>
      </c>
      <c r="C33" s="183">
        <v>2162</v>
      </c>
      <c r="D33" s="183">
        <v>367</v>
      </c>
      <c r="E33" s="183">
        <v>78</v>
      </c>
      <c r="F33" s="183">
        <v>675</v>
      </c>
      <c r="G33" s="183">
        <v>2520</v>
      </c>
      <c r="H33" s="5"/>
      <c r="I33" s="2"/>
    </row>
    <row r="34" spans="1:9" x14ac:dyDescent="0.75">
      <c r="A34" s="214" t="s">
        <v>454</v>
      </c>
      <c r="B34" s="183">
        <v>2853</v>
      </c>
      <c r="C34" s="183">
        <v>771</v>
      </c>
      <c r="D34" s="183">
        <v>610</v>
      </c>
      <c r="E34" s="183">
        <v>480</v>
      </c>
      <c r="F34" s="183">
        <v>151</v>
      </c>
      <c r="G34" s="183">
        <v>841</v>
      </c>
      <c r="H34" s="5"/>
      <c r="I34" s="2"/>
    </row>
    <row r="35" spans="1:9" x14ac:dyDescent="0.75">
      <c r="A35" s="214" t="s">
        <v>455</v>
      </c>
      <c r="B35" s="183">
        <v>314171</v>
      </c>
      <c r="C35" s="183">
        <v>137461</v>
      </c>
      <c r="D35" s="183">
        <v>114701</v>
      </c>
      <c r="E35" s="183">
        <v>22689</v>
      </c>
      <c r="F35" s="183">
        <v>30217</v>
      </c>
      <c r="G35" s="183">
        <v>9103</v>
      </c>
      <c r="H35" s="5"/>
      <c r="I35" s="2"/>
    </row>
    <row r="36" spans="1:9" ht="29.5" x14ac:dyDescent="0.75">
      <c r="A36" s="214" t="s">
        <v>456</v>
      </c>
      <c r="B36" s="183">
        <v>154805</v>
      </c>
      <c r="C36" s="183">
        <v>48111</v>
      </c>
      <c r="D36" s="183">
        <v>50966</v>
      </c>
      <c r="E36" s="183">
        <v>13223</v>
      </c>
      <c r="F36" s="183">
        <v>31296</v>
      </c>
      <c r="G36" s="183">
        <v>11209</v>
      </c>
      <c r="H36" s="5"/>
      <c r="I36" s="2"/>
    </row>
    <row r="37" spans="1:9" x14ac:dyDescent="0.75">
      <c r="A37" s="214" t="s">
        <v>457</v>
      </c>
      <c r="B37" s="183">
        <v>151757</v>
      </c>
      <c r="C37" s="183">
        <v>60153</v>
      </c>
      <c r="D37" s="183">
        <v>62745</v>
      </c>
      <c r="E37" s="183">
        <v>13493</v>
      </c>
      <c r="F37" s="183">
        <v>12269</v>
      </c>
      <c r="G37" s="183">
        <v>3097</v>
      </c>
      <c r="H37" s="5"/>
      <c r="I37" s="2"/>
    </row>
    <row r="38" spans="1:9" x14ac:dyDescent="0.75">
      <c r="A38" s="214" t="s">
        <v>458</v>
      </c>
      <c r="B38" s="183">
        <v>31340</v>
      </c>
      <c r="C38" s="183">
        <v>9513</v>
      </c>
      <c r="D38" s="183">
        <v>6541</v>
      </c>
      <c r="E38" s="183">
        <v>3762</v>
      </c>
      <c r="F38" s="183">
        <v>8288</v>
      </c>
      <c r="G38" s="183">
        <v>3236</v>
      </c>
      <c r="H38" s="5"/>
      <c r="I38" s="2"/>
    </row>
    <row r="39" spans="1:9" x14ac:dyDescent="0.75">
      <c r="A39" s="214" t="s">
        <v>468</v>
      </c>
      <c r="B39" s="183">
        <v>8708</v>
      </c>
      <c r="C39" s="183">
        <v>357</v>
      </c>
      <c r="D39" s="183">
        <v>961</v>
      </c>
      <c r="E39" s="183">
        <v>378</v>
      </c>
      <c r="F39" s="183">
        <v>1490</v>
      </c>
      <c r="G39" s="183">
        <v>5522</v>
      </c>
      <c r="H39" s="5"/>
      <c r="I39" s="2"/>
    </row>
    <row r="40" spans="1:9" x14ac:dyDescent="0.75">
      <c r="A40" s="214" t="s">
        <v>459</v>
      </c>
      <c r="B40" s="183">
        <v>20260</v>
      </c>
      <c r="C40" s="183">
        <v>3039</v>
      </c>
      <c r="D40" s="183">
        <v>2271</v>
      </c>
      <c r="E40" s="183">
        <v>1556</v>
      </c>
      <c r="F40" s="183">
        <v>5294</v>
      </c>
      <c r="G40" s="183">
        <v>8100</v>
      </c>
      <c r="H40" s="5"/>
      <c r="I40" s="2"/>
    </row>
    <row r="41" spans="1:9" x14ac:dyDescent="0.75">
      <c r="A41" s="214" t="s">
        <v>34</v>
      </c>
      <c r="B41" s="183">
        <v>1903</v>
      </c>
      <c r="C41" s="183">
        <v>428</v>
      </c>
      <c r="D41" s="183">
        <v>1102</v>
      </c>
      <c r="E41" s="183">
        <v>70</v>
      </c>
      <c r="F41" s="183">
        <v>226</v>
      </c>
      <c r="G41" s="183">
        <v>78</v>
      </c>
      <c r="H41" s="5"/>
      <c r="I41" s="2"/>
    </row>
    <row r="42" spans="1:9" x14ac:dyDescent="0.75">
      <c r="A42" s="214" t="s">
        <v>460</v>
      </c>
      <c r="B42" s="183">
        <v>14429</v>
      </c>
      <c r="C42" s="183">
        <v>134</v>
      </c>
      <c r="D42" s="183">
        <v>887</v>
      </c>
      <c r="E42" s="183">
        <v>756</v>
      </c>
      <c r="F42" s="183">
        <v>4667</v>
      </c>
      <c r="G42" s="183">
        <v>7983</v>
      </c>
      <c r="H42" s="5"/>
      <c r="I42" s="2"/>
    </row>
    <row r="43" spans="1:9" x14ac:dyDescent="0.75">
      <c r="A43" s="214" t="s">
        <v>461</v>
      </c>
      <c r="B43" s="183">
        <v>33472</v>
      </c>
      <c r="C43" s="183">
        <v>10008</v>
      </c>
      <c r="D43" s="183">
        <v>11045</v>
      </c>
      <c r="E43" s="183">
        <v>3519</v>
      </c>
      <c r="F43" s="183">
        <v>6458</v>
      </c>
      <c r="G43" s="183">
        <v>2442</v>
      </c>
      <c r="H43" s="5"/>
      <c r="I43" s="2"/>
    </row>
    <row r="44" spans="1:9" ht="29.5" x14ac:dyDescent="0.75">
      <c r="A44" s="214" t="s">
        <v>462</v>
      </c>
      <c r="B44" s="183">
        <v>53865</v>
      </c>
      <c r="C44" s="183">
        <v>5250</v>
      </c>
      <c r="D44" s="183">
        <v>10063</v>
      </c>
      <c r="E44" s="183">
        <v>5480</v>
      </c>
      <c r="F44" s="183">
        <v>10326</v>
      </c>
      <c r="G44" s="183">
        <v>22747</v>
      </c>
      <c r="H44" s="5"/>
      <c r="I44" s="2"/>
    </row>
    <row r="45" spans="1:9" x14ac:dyDescent="0.75">
      <c r="A45" s="214" t="s">
        <v>463</v>
      </c>
      <c r="B45" s="183">
        <v>63399</v>
      </c>
      <c r="C45" s="183">
        <v>2936</v>
      </c>
      <c r="D45" s="183">
        <v>2489</v>
      </c>
      <c r="E45" s="183">
        <v>1350</v>
      </c>
      <c r="F45" s="183">
        <v>26629</v>
      </c>
      <c r="G45" s="183">
        <v>29995</v>
      </c>
      <c r="H45" s="5"/>
      <c r="I45" s="2"/>
    </row>
    <row r="46" spans="1:9" x14ac:dyDescent="0.75">
      <c r="A46" s="214" t="s">
        <v>464</v>
      </c>
      <c r="B46" s="183">
        <v>20807</v>
      </c>
      <c r="C46" s="183">
        <v>474</v>
      </c>
      <c r="D46" s="183">
        <v>2243</v>
      </c>
      <c r="E46" s="183">
        <v>617</v>
      </c>
      <c r="F46" s="183">
        <v>2391</v>
      </c>
      <c r="G46" s="183">
        <v>15081</v>
      </c>
      <c r="H46" s="5"/>
      <c r="I46" s="2"/>
    </row>
    <row r="47" spans="1:9" x14ac:dyDescent="0.75">
      <c r="A47" s="214" t="s">
        <v>465</v>
      </c>
      <c r="B47" s="183">
        <v>5268</v>
      </c>
      <c r="C47" s="183">
        <v>871</v>
      </c>
      <c r="D47" s="183">
        <v>517</v>
      </c>
      <c r="E47" s="183">
        <v>50</v>
      </c>
      <c r="F47" s="183">
        <v>3443</v>
      </c>
      <c r="G47" s="183">
        <v>386</v>
      </c>
      <c r="H47" s="5"/>
      <c r="I47" s="2"/>
    </row>
    <row r="48" spans="1:9" x14ac:dyDescent="0.75">
      <c r="A48" s="214" t="s">
        <v>466</v>
      </c>
      <c r="B48" s="183">
        <v>46543</v>
      </c>
      <c r="C48" s="183">
        <v>17675</v>
      </c>
      <c r="D48" s="183">
        <v>14204</v>
      </c>
      <c r="E48" s="183">
        <v>5490</v>
      </c>
      <c r="F48" s="183">
        <v>5896</v>
      </c>
      <c r="G48" s="183">
        <v>3278</v>
      </c>
      <c r="H48" s="5"/>
      <c r="I48" s="2"/>
    </row>
    <row r="49" spans="1:9" x14ac:dyDescent="0.75">
      <c r="A49" s="214" t="s">
        <v>472</v>
      </c>
      <c r="B49" s="183">
        <v>52610</v>
      </c>
      <c r="C49" s="183">
        <v>26296</v>
      </c>
      <c r="D49" s="183">
        <v>21891</v>
      </c>
      <c r="E49" s="183">
        <v>3589</v>
      </c>
      <c r="F49" s="183">
        <v>791</v>
      </c>
      <c r="G49" s="183">
        <v>43</v>
      </c>
      <c r="H49" s="5"/>
      <c r="I49" s="2"/>
    </row>
    <row r="50" spans="1:9" x14ac:dyDescent="0.75">
      <c r="A50" s="214" t="s">
        <v>467</v>
      </c>
      <c r="B50" s="183">
        <v>1424</v>
      </c>
      <c r="C50" s="183">
        <v>0</v>
      </c>
      <c r="D50" s="183">
        <v>0</v>
      </c>
      <c r="E50" s="183">
        <v>246</v>
      </c>
      <c r="F50" s="183">
        <v>0</v>
      </c>
      <c r="G50" s="183">
        <v>1178</v>
      </c>
      <c r="H50" s="5"/>
      <c r="I50" s="2"/>
    </row>
    <row r="51" spans="1:9" ht="6" customHeight="1" x14ac:dyDescent="0.75">
      <c r="A51" s="214"/>
      <c r="B51" s="268"/>
      <c r="C51" s="268"/>
      <c r="D51" s="268"/>
      <c r="E51" s="268"/>
      <c r="F51" s="268"/>
      <c r="G51" s="268"/>
      <c r="H51" s="2"/>
      <c r="I51" s="2"/>
    </row>
    <row r="52" spans="1:9" ht="6.75" customHeight="1" x14ac:dyDescent="0.75">
      <c r="A52" s="274"/>
      <c r="B52" s="277"/>
      <c r="C52" s="277"/>
      <c r="D52" s="277"/>
      <c r="E52" s="277"/>
      <c r="F52" s="277"/>
      <c r="G52" s="277"/>
      <c r="H52" s="1"/>
      <c r="I52" s="1"/>
    </row>
    <row r="53" spans="1:9" x14ac:dyDescent="0.75">
      <c r="A53" s="214" t="s">
        <v>72</v>
      </c>
      <c r="B53" s="276">
        <v>1452664</v>
      </c>
      <c r="C53" s="276">
        <v>703182</v>
      </c>
      <c r="D53" s="276">
        <v>432406</v>
      </c>
      <c r="E53" s="276">
        <v>87487</v>
      </c>
      <c r="F53" s="276">
        <v>133688</v>
      </c>
      <c r="G53" s="276">
        <v>95901</v>
      </c>
      <c r="H53" s="5"/>
      <c r="I53" s="2"/>
    </row>
    <row r="54" spans="1:9" ht="6.75" customHeight="1" x14ac:dyDescent="0.75">
      <c r="A54" s="214"/>
      <c r="B54" s="268"/>
      <c r="C54" s="268"/>
      <c r="D54" s="268"/>
      <c r="E54" s="268"/>
      <c r="F54" s="268"/>
      <c r="G54" s="268"/>
      <c r="H54" s="66"/>
    </row>
    <row r="55" spans="1:9" x14ac:dyDescent="0.75">
      <c r="A55" s="214" t="s">
        <v>22</v>
      </c>
      <c r="B55" s="183">
        <v>822458</v>
      </c>
      <c r="C55" s="183">
        <v>531304</v>
      </c>
      <c r="D55" s="183">
        <v>243540</v>
      </c>
      <c r="E55" s="183">
        <v>32267</v>
      </c>
      <c r="F55" s="183">
        <v>13539</v>
      </c>
      <c r="G55" s="183">
        <v>1808</v>
      </c>
      <c r="H55" s="5"/>
      <c r="I55" s="2"/>
    </row>
    <row r="56" spans="1:9" x14ac:dyDescent="0.75">
      <c r="A56" s="214" t="s">
        <v>23</v>
      </c>
      <c r="B56" s="183">
        <v>3825</v>
      </c>
      <c r="C56" s="183">
        <v>1483</v>
      </c>
      <c r="D56" s="183">
        <v>2128</v>
      </c>
      <c r="E56" s="183">
        <v>0</v>
      </c>
      <c r="F56" s="183">
        <v>0</v>
      </c>
      <c r="G56" s="183">
        <v>213</v>
      </c>
      <c r="H56" s="5"/>
      <c r="I56" s="2"/>
    </row>
    <row r="57" spans="1:9" x14ac:dyDescent="0.75">
      <c r="A57" s="214" t="s">
        <v>25</v>
      </c>
      <c r="B57" s="183">
        <v>77440</v>
      </c>
      <c r="C57" s="183">
        <v>19836</v>
      </c>
      <c r="D57" s="183">
        <v>30085</v>
      </c>
      <c r="E57" s="183">
        <v>12340</v>
      </c>
      <c r="F57" s="183">
        <v>10049</v>
      </c>
      <c r="G57" s="183">
        <v>5130</v>
      </c>
      <c r="H57" s="5"/>
      <c r="I57" s="2"/>
    </row>
    <row r="58" spans="1:9" x14ac:dyDescent="0.75">
      <c r="A58" s="214" t="s">
        <v>26</v>
      </c>
      <c r="B58" s="183">
        <v>1239</v>
      </c>
      <c r="C58" s="183">
        <v>38</v>
      </c>
      <c r="D58" s="183">
        <v>0</v>
      </c>
      <c r="E58" s="183">
        <v>0</v>
      </c>
      <c r="F58" s="183">
        <v>0</v>
      </c>
      <c r="G58" s="183">
        <v>1202</v>
      </c>
      <c r="H58" s="5"/>
      <c r="I58" s="2"/>
    </row>
    <row r="59" spans="1:9" x14ac:dyDescent="0.75">
      <c r="A59" s="214" t="s">
        <v>27</v>
      </c>
      <c r="B59" s="183">
        <v>2838</v>
      </c>
      <c r="C59" s="183">
        <v>444</v>
      </c>
      <c r="D59" s="183">
        <v>431</v>
      </c>
      <c r="E59" s="183">
        <v>346</v>
      </c>
      <c r="F59" s="183">
        <v>968</v>
      </c>
      <c r="G59" s="183">
        <v>649</v>
      </c>
      <c r="H59" s="5"/>
      <c r="I59" s="2"/>
    </row>
    <row r="60" spans="1:9" x14ac:dyDescent="0.75">
      <c r="A60" s="214" t="s">
        <v>28</v>
      </c>
      <c r="B60" s="183">
        <v>51063</v>
      </c>
      <c r="C60" s="183">
        <v>23806</v>
      </c>
      <c r="D60" s="183">
        <v>17158</v>
      </c>
      <c r="E60" s="183">
        <v>4967</v>
      </c>
      <c r="F60" s="183">
        <v>4234</v>
      </c>
      <c r="G60" s="183">
        <v>898</v>
      </c>
      <c r="H60" s="5"/>
      <c r="I60" s="2"/>
    </row>
    <row r="61" spans="1:9" ht="29.5" x14ac:dyDescent="0.75">
      <c r="A61" s="214" t="s">
        <v>29</v>
      </c>
      <c r="B61" s="183">
        <v>195994</v>
      </c>
      <c r="C61" s="183">
        <v>62566</v>
      </c>
      <c r="D61" s="183">
        <v>63276</v>
      </c>
      <c r="E61" s="183">
        <v>16845</v>
      </c>
      <c r="F61" s="183">
        <v>32844</v>
      </c>
      <c r="G61" s="183">
        <v>20462</v>
      </c>
      <c r="H61" s="5"/>
      <c r="I61" s="2"/>
    </row>
    <row r="62" spans="1:9" x14ac:dyDescent="0.75">
      <c r="A62" s="214" t="s">
        <v>30</v>
      </c>
      <c r="B62" s="183">
        <v>5052</v>
      </c>
      <c r="C62" s="183">
        <v>2057</v>
      </c>
      <c r="D62" s="183">
        <v>955</v>
      </c>
      <c r="E62" s="183">
        <v>173</v>
      </c>
      <c r="F62" s="183">
        <v>451</v>
      </c>
      <c r="G62" s="183">
        <v>1415</v>
      </c>
      <c r="H62" s="5"/>
      <c r="I62" s="2"/>
    </row>
    <row r="63" spans="1:9" x14ac:dyDescent="0.75">
      <c r="A63" s="214" t="s">
        <v>31</v>
      </c>
      <c r="B63" s="183">
        <v>22973</v>
      </c>
      <c r="C63" s="183">
        <v>5224</v>
      </c>
      <c r="D63" s="183">
        <v>4914</v>
      </c>
      <c r="E63" s="183">
        <v>3139</v>
      </c>
      <c r="F63" s="183">
        <v>6116</v>
      </c>
      <c r="G63" s="183">
        <v>3580</v>
      </c>
      <c r="H63" s="5"/>
      <c r="I63" s="2"/>
    </row>
    <row r="64" spans="1:9" x14ac:dyDescent="0.75">
      <c r="A64" s="214" t="s">
        <v>32</v>
      </c>
      <c r="B64" s="183">
        <v>3243</v>
      </c>
      <c r="C64" s="183">
        <v>0</v>
      </c>
      <c r="D64" s="183">
        <v>0</v>
      </c>
      <c r="E64" s="183">
        <v>465</v>
      </c>
      <c r="F64" s="183">
        <v>480</v>
      </c>
      <c r="G64" s="183">
        <v>2298</v>
      </c>
      <c r="H64" s="5"/>
      <c r="I64" s="2"/>
    </row>
    <row r="65" spans="1:9" x14ac:dyDescent="0.75">
      <c r="A65" s="214" t="s">
        <v>33</v>
      </c>
      <c r="B65" s="183">
        <v>14147</v>
      </c>
      <c r="C65" s="183">
        <v>868</v>
      </c>
      <c r="D65" s="183">
        <v>1522</v>
      </c>
      <c r="E65" s="183">
        <v>1188</v>
      </c>
      <c r="F65" s="183">
        <v>4125</v>
      </c>
      <c r="G65" s="183">
        <v>6445</v>
      </c>
      <c r="H65" s="5"/>
      <c r="I65" s="2"/>
    </row>
    <row r="66" spans="1:9" x14ac:dyDescent="0.75">
      <c r="A66" s="214" t="s">
        <v>34</v>
      </c>
      <c r="B66" s="183">
        <v>815</v>
      </c>
      <c r="C66" s="183">
        <v>155</v>
      </c>
      <c r="D66" s="183">
        <v>357</v>
      </c>
      <c r="E66" s="183">
        <v>0</v>
      </c>
      <c r="F66" s="183">
        <v>249</v>
      </c>
      <c r="G66" s="183">
        <v>54</v>
      </c>
      <c r="H66" s="5"/>
      <c r="I66" s="2"/>
    </row>
    <row r="67" spans="1:9" x14ac:dyDescent="0.75">
      <c r="A67" s="214" t="s">
        <v>0</v>
      </c>
      <c r="B67" s="183">
        <v>3140</v>
      </c>
      <c r="C67" s="183">
        <v>357</v>
      </c>
      <c r="D67" s="183">
        <v>297</v>
      </c>
      <c r="E67" s="183">
        <v>59</v>
      </c>
      <c r="F67" s="183">
        <v>912</v>
      </c>
      <c r="G67" s="183">
        <v>1514</v>
      </c>
      <c r="H67" s="5"/>
      <c r="I67" s="2"/>
    </row>
    <row r="68" spans="1:9" x14ac:dyDescent="0.75">
      <c r="A68" s="214" t="s">
        <v>1</v>
      </c>
      <c r="B68" s="183">
        <v>19242</v>
      </c>
      <c r="C68" s="183">
        <v>8290</v>
      </c>
      <c r="D68" s="183">
        <v>4557</v>
      </c>
      <c r="E68" s="183">
        <v>893</v>
      </c>
      <c r="F68" s="183">
        <v>4098</v>
      </c>
      <c r="G68" s="183">
        <v>1403</v>
      </c>
      <c r="H68" s="5"/>
      <c r="I68" s="2"/>
    </row>
    <row r="69" spans="1:9" x14ac:dyDescent="0.75">
      <c r="A69" s="214" t="s">
        <v>2</v>
      </c>
      <c r="B69" s="183">
        <v>13624</v>
      </c>
      <c r="C69" s="183">
        <v>677</v>
      </c>
      <c r="D69" s="183">
        <v>176</v>
      </c>
      <c r="E69" s="183">
        <v>404</v>
      </c>
      <c r="F69" s="183">
        <v>3018</v>
      </c>
      <c r="G69" s="183">
        <v>9349</v>
      </c>
      <c r="H69" s="5"/>
      <c r="I69" s="2"/>
    </row>
    <row r="70" spans="1:9" x14ac:dyDescent="0.75">
      <c r="A70" s="214" t="s">
        <v>3</v>
      </c>
      <c r="B70" s="183">
        <v>60940</v>
      </c>
      <c r="C70" s="183">
        <v>1317</v>
      </c>
      <c r="D70" s="183">
        <v>1892</v>
      </c>
      <c r="E70" s="183">
        <v>724</v>
      </c>
      <c r="F70" s="183">
        <v>39513</v>
      </c>
      <c r="G70" s="183">
        <v>17494</v>
      </c>
      <c r="H70" s="5"/>
      <c r="I70" s="2"/>
    </row>
    <row r="71" spans="1:9" x14ac:dyDescent="0.75">
      <c r="A71" s="214" t="s">
        <v>4</v>
      </c>
      <c r="B71" s="183">
        <v>27878</v>
      </c>
      <c r="C71" s="183">
        <v>479</v>
      </c>
      <c r="D71" s="183">
        <v>871</v>
      </c>
      <c r="E71" s="183">
        <v>974</v>
      </c>
      <c r="F71" s="183">
        <v>6881</v>
      </c>
      <c r="G71" s="183">
        <v>18673</v>
      </c>
      <c r="H71" s="5"/>
      <c r="I71" s="2"/>
    </row>
    <row r="72" spans="1:9" x14ac:dyDescent="0.75">
      <c r="A72" s="214" t="s">
        <v>5</v>
      </c>
      <c r="B72" s="183">
        <v>912</v>
      </c>
      <c r="C72" s="183">
        <v>122</v>
      </c>
      <c r="D72" s="183">
        <v>148</v>
      </c>
      <c r="E72" s="183">
        <v>0</v>
      </c>
      <c r="F72" s="183">
        <v>547</v>
      </c>
      <c r="G72" s="183">
        <v>95</v>
      </c>
      <c r="H72" s="5"/>
      <c r="I72" s="2"/>
    </row>
    <row r="73" spans="1:9" x14ac:dyDescent="0.75">
      <c r="A73" s="214" t="s">
        <v>6</v>
      </c>
      <c r="B73" s="183">
        <v>42822</v>
      </c>
      <c r="C73" s="183">
        <v>14768</v>
      </c>
      <c r="D73" s="183">
        <v>16991</v>
      </c>
      <c r="E73" s="183">
        <v>6356</v>
      </c>
      <c r="F73" s="183">
        <v>2805</v>
      </c>
      <c r="G73" s="183">
        <v>1902</v>
      </c>
      <c r="H73" s="5"/>
      <c r="I73" s="2"/>
    </row>
    <row r="74" spans="1:9" x14ac:dyDescent="0.75">
      <c r="A74" s="214" t="s">
        <v>7</v>
      </c>
      <c r="B74" s="183">
        <v>81703</v>
      </c>
      <c r="C74" s="183">
        <v>29389</v>
      </c>
      <c r="D74" s="183">
        <v>43108</v>
      </c>
      <c r="E74" s="183">
        <v>6347</v>
      </c>
      <c r="F74" s="183">
        <v>2858</v>
      </c>
      <c r="G74" s="183">
        <v>0</v>
      </c>
      <c r="H74" s="5"/>
      <c r="I74" s="2"/>
    </row>
    <row r="75" spans="1:9" x14ac:dyDescent="0.75">
      <c r="A75" s="214" t="s">
        <v>8</v>
      </c>
      <c r="B75" s="183">
        <v>1317</v>
      </c>
      <c r="C75" s="183">
        <v>0</v>
      </c>
      <c r="D75" s="183">
        <v>0</v>
      </c>
      <c r="E75" s="183">
        <v>0</v>
      </c>
      <c r="F75" s="183">
        <v>0</v>
      </c>
      <c r="G75" s="183">
        <v>1317</v>
      </c>
      <c r="H75" s="5"/>
      <c r="I75" s="2"/>
    </row>
    <row r="76" spans="1:9" ht="9.75" customHeight="1" x14ac:dyDescent="0.75">
      <c r="A76" s="119"/>
      <c r="B76" s="10"/>
      <c r="C76" s="10"/>
      <c r="D76" s="10"/>
      <c r="E76" s="10"/>
      <c r="F76" s="10"/>
      <c r="G76" s="10"/>
      <c r="H76" s="10"/>
      <c r="I76" s="2"/>
    </row>
    <row r="80" spans="1:9" x14ac:dyDescent="0.75">
      <c r="B80" s="68"/>
      <c r="C80" s="68"/>
      <c r="D80" s="68"/>
      <c r="E80" s="68"/>
      <c r="F80" s="68"/>
      <c r="G80" s="68"/>
    </row>
    <row r="82" spans="2:7" x14ac:dyDescent="0.75">
      <c r="B82" s="68"/>
      <c r="C82" s="68"/>
      <c r="D82" s="68"/>
      <c r="E82" s="68"/>
      <c r="F82" s="68"/>
      <c r="G82" s="68"/>
    </row>
    <row r="83" spans="2:7" x14ac:dyDescent="0.75">
      <c r="B83" s="68"/>
      <c r="C83" s="68"/>
      <c r="D83" s="68"/>
      <c r="E83" s="68"/>
      <c r="F83" s="68"/>
    </row>
    <row r="84" spans="2:7" x14ac:dyDescent="0.75">
      <c r="B84" s="68"/>
      <c r="C84" s="68"/>
      <c r="D84" s="68"/>
      <c r="E84" s="68"/>
      <c r="F84" s="68"/>
      <c r="G84" s="68"/>
    </row>
    <row r="85" spans="2:7" x14ac:dyDescent="0.75">
      <c r="C85" s="68"/>
      <c r="D85" s="68"/>
      <c r="E85" s="68"/>
      <c r="F85" s="68"/>
    </row>
    <row r="86" spans="2:7" x14ac:dyDescent="0.75">
      <c r="B86" s="68"/>
      <c r="C86" s="68"/>
      <c r="D86" s="68"/>
      <c r="E86" s="68"/>
      <c r="F86" s="68"/>
    </row>
    <row r="87" spans="2:7" x14ac:dyDescent="0.75">
      <c r="B87" s="68"/>
      <c r="C87" s="68"/>
      <c r="D87" s="68"/>
      <c r="E87" s="68"/>
      <c r="F87" s="68"/>
      <c r="G87" s="68"/>
    </row>
    <row r="88" spans="2:7" x14ac:dyDescent="0.75">
      <c r="B88" s="68"/>
      <c r="C88" s="68"/>
      <c r="D88" s="68"/>
      <c r="E88" s="68"/>
      <c r="F88" s="68"/>
      <c r="G88" s="68"/>
    </row>
    <row r="89" spans="2:7" x14ac:dyDescent="0.75">
      <c r="B89" s="68"/>
      <c r="C89" s="68"/>
      <c r="D89" s="68"/>
      <c r="E89" s="68"/>
      <c r="F89" s="68"/>
    </row>
    <row r="90" spans="2:7" x14ac:dyDescent="0.75">
      <c r="B90" s="68"/>
      <c r="C90" s="68"/>
      <c r="D90" s="68"/>
      <c r="E90" s="68"/>
      <c r="F90" s="68"/>
      <c r="G90" s="68"/>
    </row>
    <row r="91" spans="2:7" x14ac:dyDescent="0.75">
      <c r="B91" s="68"/>
      <c r="C91" s="68"/>
      <c r="D91" s="68"/>
      <c r="E91" s="68"/>
      <c r="F91" s="68"/>
      <c r="G91" s="68"/>
    </row>
    <row r="92" spans="2:7" x14ac:dyDescent="0.75">
      <c r="B92" s="68"/>
      <c r="C92" s="68"/>
      <c r="D92" s="68"/>
      <c r="E92" s="68"/>
      <c r="F92" s="68"/>
      <c r="G92" s="68"/>
    </row>
    <row r="93" spans="2:7" x14ac:dyDescent="0.75">
      <c r="B93" s="68"/>
      <c r="C93" s="68"/>
      <c r="D93" s="68"/>
      <c r="E93" s="68"/>
      <c r="F93" s="68"/>
      <c r="G93" s="68"/>
    </row>
    <row r="94" spans="2:7" x14ac:dyDescent="0.75">
      <c r="B94" s="68"/>
      <c r="C94" s="68"/>
      <c r="D94" s="68"/>
      <c r="E94" s="68"/>
      <c r="F94" s="68"/>
      <c r="G94" s="68"/>
    </row>
    <row r="95" spans="2:7" x14ac:dyDescent="0.75">
      <c r="B95" s="68"/>
      <c r="C95" s="68"/>
      <c r="D95" s="68"/>
      <c r="F95" s="68"/>
      <c r="G95" s="68"/>
    </row>
    <row r="96" spans="2:7" x14ac:dyDescent="0.75">
      <c r="B96" s="68"/>
      <c r="C96" s="68"/>
      <c r="E96" s="68"/>
      <c r="F96" s="68"/>
      <c r="G96" s="68"/>
    </row>
    <row r="97" spans="1:7" x14ac:dyDescent="0.75">
      <c r="B97" s="68"/>
      <c r="C97" s="68"/>
      <c r="D97" s="68"/>
      <c r="E97" s="68"/>
      <c r="F97" s="68"/>
      <c r="G97" s="68"/>
    </row>
    <row r="98" spans="1:7" x14ac:dyDescent="0.75">
      <c r="B98" s="68"/>
      <c r="C98" s="68"/>
      <c r="D98" s="68"/>
      <c r="E98" s="68"/>
      <c r="F98" s="68"/>
    </row>
    <row r="99" spans="1:7" x14ac:dyDescent="0.75">
      <c r="B99" s="68"/>
      <c r="C99" s="68"/>
      <c r="D99" s="68"/>
      <c r="E99" s="68"/>
      <c r="F99" s="68"/>
      <c r="G99" s="68"/>
    </row>
    <row r="100" spans="1:7" x14ac:dyDescent="0.75">
      <c r="B100" s="68"/>
      <c r="C100" s="68"/>
      <c r="D100" s="68"/>
      <c r="E100" s="68"/>
      <c r="F100" s="68"/>
    </row>
    <row r="101" spans="1:7" x14ac:dyDescent="0.75">
      <c r="B101" s="68"/>
      <c r="C101" s="68"/>
      <c r="D101" s="68"/>
      <c r="E101" s="68"/>
      <c r="F101" s="68"/>
      <c r="G101" s="68"/>
    </row>
    <row r="102" spans="1:7" x14ac:dyDescent="0.75">
      <c r="C102" s="68"/>
      <c r="D102" s="68"/>
      <c r="E102" s="68"/>
      <c r="F102" s="68"/>
    </row>
    <row r="104" spans="1:7" x14ac:dyDescent="0.75">
      <c r="B104" s="68"/>
      <c r="C104" s="68"/>
      <c r="D104" s="68"/>
      <c r="E104" s="68"/>
      <c r="F104" s="68"/>
      <c r="G104" s="68"/>
    </row>
    <row r="105" spans="1:7" x14ac:dyDescent="0.75">
      <c r="C105" s="68" t="s">
        <v>364</v>
      </c>
      <c r="D105" s="68"/>
      <c r="F105" s="68"/>
      <c r="G105" s="68"/>
    </row>
    <row r="106" spans="1:7" x14ac:dyDescent="0.75">
      <c r="A106" s="118" t="s">
        <v>9</v>
      </c>
    </row>
  </sheetData>
  <mergeCells count="2">
    <mergeCell ref="A4:G4"/>
    <mergeCell ref="A26:G26"/>
  </mergeCells>
  <pageMargins left="0.75" right="0.75" top="1" bottom="1" header="0.5" footer="0.5"/>
  <pageSetup paperSize="9" scale="95" orientation="landscape" r:id="rId1"/>
  <headerFooter>
    <oddFooter>&amp;C&amp;F&amp;RPage &amp;P</oddFooter>
  </headerFooter>
  <rowBreaks count="2" manualBreakCount="2">
    <brk id="26" max="6" man="1"/>
    <brk id="5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67"/>
  <sheetViews>
    <sheetView view="pageBreakPreview" topLeftCell="A22" zoomScaleNormal="100" zoomScaleSheetLayoutView="100" workbookViewId="0">
      <selection activeCell="J20" sqref="J20"/>
    </sheetView>
  </sheetViews>
  <sheetFormatPr defaultColWidth="11.36328125" defaultRowHeight="13.5" x14ac:dyDescent="0.7"/>
  <cols>
    <col min="1" max="1" width="25.54296875" style="17" customWidth="1"/>
    <col min="2" max="6" width="10.26953125" style="17" customWidth="1"/>
    <col min="7" max="7" width="13.26953125" style="17" customWidth="1"/>
    <col min="8" max="8" width="12.36328125" style="17" customWidth="1"/>
    <col min="9" max="9" width="11" style="17" customWidth="1"/>
    <col min="10" max="10" width="10.81640625" style="17" customWidth="1"/>
    <col min="11" max="16384" width="11.36328125" style="17"/>
  </cols>
  <sheetData>
    <row r="1" spans="1:12" ht="16" x14ac:dyDescent="0.8">
      <c r="A1" s="55" t="s">
        <v>581</v>
      </c>
    </row>
    <row r="2" spans="1:12" ht="14.75" x14ac:dyDescent="0.75">
      <c r="A2" s="375"/>
      <c r="B2" s="358" t="s">
        <v>9</v>
      </c>
      <c r="C2" s="358" t="s">
        <v>75</v>
      </c>
      <c r="D2" s="358"/>
      <c r="E2" s="358" t="s">
        <v>134</v>
      </c>
      <c r="F2" s="358"/>
      <c r="G2" s="309" t="s">
        <v>522</v>
      </c>
      <c r="H2" s="309" t="s">
        <v>529</v>
      </c>
    </row>
    <row r="3" spans="1:12" ht="15" customHeight="1" x14ac:dyDescent="0.7">
      <c r="A3" s="375"/>
      <c r="B3" s="358"/>
      <c r="C3" s="358" t="s">
        <v>46</v>
      </c>
      <c r="D3" s="358" t="s">
        <v>47</v>
      </c>
      <c r="E3" s="358" t="s">
        <v>49</v>
      </c>
      <c r="F3" s="358" t="s">
        <v>48</v>
      </c>
      <c r="G3" s="309"/>
      <c r="H3" s="309"/>
    </row>
    <row r="4" spans="1:12" x14ac:dyDescent="0.7">
      <c r="A4" s="375"/>
      <c r="B4" s="358"/>
      <c r="C4" s="358"/>
      <c r="D4" s="358"/>
      <c r="E4" s="358"/>
      <c r="F4" s="358"/>
      <c r="G4" s="309"/>
      <c r="H4" s="309"/>
    </row>
    <row r="5" spans="1:12" ht="14.75" x14ac:dyDescent="0.75">
      <c r="A5" s="151" t="s">
        <v>18</v>
      </c>
      <c r="B5" s="136">
        <v>3287697</v>
      </c>
      <c r="C5" s="136">
        <v>1834964</v>
      </c>
      <c r="D5" s="136">
        <v>1452732</v>
      </c>
      <c r="E5" s="136">
        <v>829806</v>
      </c>
      <c r="F5" s="136">
        <v>2457891</v>
      </c>
      <c r="G5" s="136">
        <v>1193524</v>
      </c>
      <c r="H5" s="136">
        <v>2094172</v>
      </c>
    </row>
    <row r="6" spans="1:12" ht="6.75" customHeight="1" x14ac:dyDescent="0.75">
      <c r="A6" s="370"/>
      <c r="B6" s="371"/>
      <c r="C6" s="371"/>
      <c r="D6" s="371"/>
      <c r="E6" s="371"/>
      <c r="F6" s="371"/>
      <c r="G6" s="371"/>
      <c r="H6" s="372"/>
    </row>
    <row r="7" spans="1:12" ht="14.75" x14ac:dyDescent="0.75">
      <c r="A7" s="151" t="s">
        <v>81</v>
      </c>
      <c r="B7" s="136">
        <v>2434750</v>
      </c>
      <c r="C7" s="136">
        <v>1373655</v>
      </c>
      <c r="D7" s="136">
        <v>1061095</v>
      </c>
      <c r="E7" s="136">
        <v>553277</v>
      </c>
      <c r="F7" s="136">
        <v>1881473</v>
      </c>
      <c r="G7" s="136">
        <v>980170</v>
      </c>
      <c r="H7" s="136">
        <v>1454581</v>
      </c>
    </row>
    <row r="8" spans="1:12" ht="14.75" x14ac:dyDescent="0.75">
      <c r="A8" s="151" t="s">
        <v>113</v>
      </c>
      <c r="B8" s="136">
        <v>31605</v>
      </c>
      <c r="C8" s="136">
        <v>20276</v>
      </c>
      <c r="D8" s="136">
        <v>11329</v>
      </c>
      <c r="E8" s="136">
        <v>17808</v>
      </c>
      <c r="F8" s="136">
        <v>13797</v>
      </c>
      <c r="G8" s="136">
        <v>3724</v>
      </c>
      <c r="H8" s="136">
        <v>27881</v>
      </c>
    </row>
    <row r="9" spans="1:12" ht="14.75" x14ac:dyDescent="0.75">
      <c r="A9" s="151" t="s">
        <v>198</v>
      </c>
      <c r="B9" s="136">
        <v>745555</v>
      </c>
      <c r="C9" s="136">
        <v>424769</v>
      </c>
      <c r="D9" s="136">
        <v>320787</v>
      </c>
      <c r="E9" s="136">
        <v>238265</v>
      </c>
      <c r="F9" s="136">
        <v>507290</v>
      </c>
      <c r="G9" s="136">
        <v>198582</v>
      </c>
      <c r="H9" s="136">
        <v>546973</v>
      </c>
    </row>
    <row r="10" spans="1:12" ht="14.75" x14ac:dyDescent="0.75">
      <c r="A10" s="151" t="s">
        <v>199</v>
      </c>
      <c r="B10" s="136">
        <v>3327</v>
      </c>
      <c r="C10" s="136">
        <v>2325</v>
      </c>
      <c r="D10" s="136">
        <v>1002</v>
      </c>
      <c r="E10" s="136">
        <v>956</v>
      </c>
      <c r="F10" s="136">
        <v>2371</v>
      </c>
      <c r="G10" s="136">
        <v>630</v>
      </c>
      <c r="H10" s="136">
        <v>2697</v>
      </c>
      <c r="J10" s="50"/>
    </row>
    <row r="11" spans="1:12" ht="14.75" x14ac:dyDescent="0.75">
      <c r="A11" s="151" t="s">
        <v>200</v>
      </c>
      <c r="B11" s="136">
        <v>72458</v>
      </c>
      <c r="C11" s="136">
        <v>13939</v>
      </c>
      <c r="D11" s="136">
        <v>58520</v>
      </c>
      <c r="E11" s="136">
        <v>19499</v>
      </c>
      <c r="F11" s="136">
        <v>52959</v>
      </c>
      <c r="G11" s="136">
        <v>10418</v>
      </c>
      <c r="H11" s="136">
        <v>62040</v>
      </c>
      <c r="J11" s="82"/>
    </row>
    <row r="12" spans="1:12" ht="6.75" customHeight="1" x14ac:dyDescent="0.7">
      <c r="A12" s="18"/>
      <c r="B12" s="18"/>
      <c r="C12" s="18"/>
      <c r="D12" s="18"/>
      <c r="E12" s="18"/>
      <c r="F12" s="18"/>
      <c r="G12" s="18"/>
      <c r="H12" s="18"/>
    </row>
    <row r="13" spans="1:12" ht="15.75" x14ac:dyDescent="0.75">
      <c r="A13" s="11" t="s">
        <v>582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2" ht="14.75" x14ac:dyDescent="0.75">
      <c r="A14" s="373"/>
      <c r="B14" s="358" t="s">
        <v>77</v>
      </c>
      <c r="C14" s="358"/>
      <c r="D14" s="358"/>
      <c r="E14" s="358" t="s">
        <v>49</v>
      </c>
      <c r="F14" s="358"/>
      <c r="G14" s="358"/>
      <c r="H14" s="358" t="s">
        <v>48</v>
      </c>
      <c r="I14" s="358"/>
      <c r="J14" s="358"/>
    </row>
    <row r="15" spans="1:12" ht="14.75" x14ac:dyDescent="0.75">
      <c r="A15" s="373"/>
      <c r="B15" s="138" t="s">
        <v>9</v>
      </c>
      <c r="C15" s="138" t="s">
        <v>46</v>
      </c>
      <c r="D15" s="138" t="s">
        <v>47</v>
      </c>
      <c r="E15" s="138" t="s">
        <v>9</v>
      </c>
      <c r="F15" s="138" t="s">
        <v>46</v>
      </c>
      <c r="G15" s="138" t="s">
        <v>47</v>
      </c>
      <c r="H15" s="138" t="s">
        <v>9</v>
      </c>
      <c r="I15" s="138" t="s">
        <v>46</v>
      </c>
      <c r="J15" s="138" t="s">
        <v>47</v>
      </c>
    </row>
    <row r="16" spans="1:12" ht="15.75" customHeight="1" x14ac:dyDescent="0.75">
      <c r="A16" s="130" t="s">
        <v>18</v>
      </c>
      <c r="B16" s="136">
        <v>3287697</v>
      </c>
      <c r="C16" s="136">
        <v>1834964</v>
      </c>
      <c r="D16" s="136">
        <v>1452732</v>
      </c>
      <c r="E16" s="136">
        <v>829806</v>
      </c>
      <c r="F16" s="136">
        <v>457858</v>
      </c>
      <c r="G16" s="136">
        <v>371947</v>
      </c>
      <c r="H16" s="136">
        <v>2457891</v>
      </c>
      <c r="I16" s="136">
        <v>1377106</v>
      </c>
      <c r="J16" s="136">
        <v>1080785</v>
      </c>
      <c r="L16" s="82"/>
    </row>
    <row r="17" spans="1:11" ht="4.5" customHeight="1" x14ac:dyDescent="0.75">
      <c r="A17" s="151"/>
      <c r="B17" s="152"/>
      <c r="C17" s="152"/>
      <c r="D17" s="152"/>
      <c r="E17" s="152"/>
      <c r="F17" s="152"/>
      <c r="G17" s="152"/>
      <c r="H17" s="152"/>
      <c r="I17" s="152"/>
      <c r="J17" s="152"/>
    </row>
    <row r="18" spans="1:11" ht="14.75" x14ac:dyDescent="0.75">
      <c r="A18" s="130" t="s">
        <v>159</v>
      </c>
      <c r="B18" s="136">
        <v>846412</v>
      </c>
      <c r="C18" s="136">
        <v>406025</v>
      </c>
      <c r="D18" s="136">
        <v>440387</v>
      </c>
      <c r="E18" s="136">
        <v>110974</v>
      </c>
      <c r="F18" s="136">
        <v>55076</v>
      </c>
      <c r="G18" s="136">
        <v>55898</v>
      </c>
      <c r="H18" s="136">
        <v>735439</v>
      </c>
      <c r="I18" s="136">
        <v>350949</v>
      </c>
      <c r="J18" s="136">
        <v>384489</v>
      </c>
    </row>
    <row r="19" spans="1:11" ht="14.75" x14ac:dyDescent="0.75">
      <c r="A19" s="130" t="s">
        <v>160</v>
      </c>
      <c r="B19" s="136">
        <v>468536</v>
      </c>
      <c r="C19" s="136">
        <v>233876</v>
      </c>
      <c r="D19" s="136">
        <v>234661</v>
      </c>
      <c r="E19" s="136">
        <v>59801</v>
      </c>
      <c r="F19" s="136">
        <v>26543</v>
      </c>
      <c r="G19" s="136">
        <v>33257</v>
      </c>
      <c r="H19" s="136">
        <v>408735</v>
      </c>
      <c r="I19" s="136">
        <v>207332</v>
      </c>
      <c r="J19" s="136">
        <v>201403</v>
      </c>
    </row>
    <row r="20" spans="1:11" ht="14.75" x14ac:dyDescent="0.75">
      <c r="A20" s="130" t="s">
        <v>157</v>
      </c>
      <c r="B20" s="136">
        <v>765241</v>
      </c>
      <c r="C20" s="136">
        <v>410939</v>
      </c>
      <c r="D20" s="136">
        <v>354302</v>
      </c>
      <c r="E20" s="136">
        <v>135954</v>
      </c>
      <c r="F20" s="136">
        <v>76105</v>
      </c>
      <c r="G20" s="136">
        <v>59849</v>
      </c>
      <c r="H20" s="136">
        <v>629287</v>
      </c>
      <c r="I20" s="136">
        <v>334834</v>
      </c>
      <c r="J20" s="136">
        <v>294453</v>
      </c>
    </row>
    <row r="21" spans="1:11" ht="14.75" x14ac:dyDescent="0.75">
      <c r="A21" s="130" t="s">
        <v>154</v>
      </c>
      <c r="B21" s="136">
        <v>624176</v>
      </c>
      <c r="C21" s="136">
        <v>390032</v>
      </c>
      <c r="D21" s="136">
        <v>234144</v>
      </c>
      <c r="E21" s="136">
        <v>239199</v>
      </c>
      <c r="F21" s="136">
        <v>134293</v>
      </c>
      <c r="G21" s="136">
        <v>104905</v>
      </c>
      <c r="H21" s="136">
        <v>384977</v>
      </c>
      <c r="I21" s="136">
        <v>255739</v>
      </c>
      <c r="J21" s="136">
        <v>129238</v>
      </c>
    </row>
    <row r="22" spans="1:11" ht="14.75" x14ac:dyDescent="0.75">
      <c r="A22" s="130" t="s">
        <v>158</v>
      </c>
      <c r="B22" s="136">
        <v>357873</v>
      </c>
      <c r="C22" s="136">
        <v>234546</v>
      </c>
      <c r="D22" s="136">
        <v>123327</v>
      </c>
      <c r="E22" s="136">
        <v>172325</v>
      </c>
      <c r="F22" s="136">
        <v>100029</v>
      </c>
      <c r="G22" s="136">
        <v>72296</v>
      </c>
      <c r="H22" s="136">
        <v>185548</v>
      </c>
      <c r="I22" s="136">
        <v>134517</v>
      </c>
      <c r="J22" s="136">
        <v>51031</v>
      </c>
    </row>
    <row r="23" spans="1:11" ht="14.75" x14ac:dyDescent="0.75">
      <c r="A23" s="130" t="s">
        <v>155</v>
      </c>
      <c r="B23" s="136">
        <v>185373</v>
      </c>
      <c r="C23" s="136">
        <v>127066</v>
      </c>
      <c r="D23" s="136">
        <v>58307</v>
      </c>
      <c r="E23" s="136">
        <v>91131</v>
      </c>
      <c r="F23" s="136">
        <v>50925</v>
      </c>
      <c r="G23" s="136">
        <v>40206</v>
      </c>
      <c r="H23" s="136">
        <v>94242</v>
      </c>
      <c r="I23" s="136">
        <v>76141</v>
      </c>
      <c r="J23" s="136">
        <v>18101</v>
      </c>
    </row>
    <row r="24" spans="1:11" ht="14.75" x14ac:dyDescent="0.75">
      <c r="A24" s="130" t="s">
        <v>156</v>
      </c>
      <c r="B24" s="136">
        <v>40085</v>
      </c>
      <c r="C24" s="136">
        <v>32481</v>
      </c>
      <c r="D24" s="136">
        <v>7605</v>
      </c>
      <c r="E24" s="136">
        <v>20423</v>
      </c>
      <c r="F24" s="136">
        <v>14887</v>
      </c>
      <c r="G24" s="136">
        <v>5536</v>
      </c>
      <c r="H24" s="136">
        <v>19663</v>
      </c>
      <c r="I24" s="136">
        <v>17594</v>
      </c>
      <c r="J24" s="136">
        <v>2069</v>
      </c>
    </row>
    <row r="25" spans="1:11" ht="7.5" customHeight="1" x14ac:dyDescent="0.75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1" ht="16" x14ac:dyDescent="0.8">
      <c r="A26" s="111" t="s">
        <v>583</v>
      </c>
      <c r="B26" s="65"/>
      <c r="C26" s="65"/>
      <c r="D26" s="65"/>
      <c r="E26" s="65"/>
      <c r="F26" s="65"/>
      <c r="G26" s="66"/>
      <c r="H26" s="66"/>
    </row>
    <row r="27" spans="1:11" ht="12.75" customHeight="1" x14ac:dyDescent="0.7">
      <c r="A27" s="374"/>
      <c r="B27" s="369" t="s">
        <v>9</v>
      </c>
      <c r="C27" s="369" t="s">
        <v>46</v>
      </c>
      <c r="D27" s="369" t="s">
        <v>47</v>
      </c>
      <c r="E27" s="369" t="s">
        <v>49</v>
      </c>
      <c r="F27" s="369" t="s">
        <v>48</v>
      </c>
      <c r="G27" s="309" t="s">
        <v>522</v>
      </c>
      <c r="H27" s="309" t="s">
        <v>529</v>
      </c>
    </row>
    <row r="28" spans="1:11" x14ac:dyDescent="0.7">
      <c r="A28" s="374"/>
      <c r="B28" s="369"/>
      <c r="C28" s="369"/>
      <c r="D28" s="369"/>
      <c r="E28" s="369"/>
      <c r="F28" s="369"/>
      <c r="G28" s="309"/>
      <c r="H28" s="309"/>
    </row>
    <row r="29" spans="1:11" ht="24" customHeight="1" x14ac:dyDescent="0.7">
      <c r="A29" s="374"/>
      <c r="B29" s="369"/>
      <c r="C29" s="369"/>
      <c r="D29" s="369"/>
      <c r="E29" s="369"/>
      <c r="F29" s="369"/>
      <c r="G29" s="309"/>
      <c r="H29" s="309"/>
    </row>
    <row r="30" spans="1:11" ht="29.5" x14ac:dyDescent="0.75">
      <c r="A30" s="205" t="s">
        <v>448</v>
      </c>
      <c r="B30" s="152">
        <v>2434405</v>
      </c>
      <c r="C30" s="152">
        <v>1373655</v>
      </c>
      <c r="D30" s="152">
        <v>1060750</v>
      </c>
      <c r="E30" s="152">
        <v>553277</v>
      </c>
      <c r="F30" s="152">
        <v>1881128</v>
      </c>
      <c r="G30" s="152">
        <v>980170</v>
      </c>
      <c r="H30" s="152">
        <v>1454235</v>
      </c>
    </row>
    <row r="31" spans="1:11" ht="6" customHeight="1" x14ac:dyDescent="0.75">
      <c r="A31" s="214"/>
      <c r="B31" s="278"/>
      <c r="C31" s="278"/>
      <c r="D31" s="278"/>
      <c r="E31" s="278"/>
      <c r="F31" s="278"/>
      <c r="G31" s="278"/>
      <c r="H31" s="278"/>
      <c r="K31" s="82"/>
    </row>
    <row r="32" spans="1:11" ht="29.5" x14ac:dyDescent="0.75">
      <c r="A32" s="208" t="s">
        <v>214</v>
      </c>
      <c r="B32" s="136">
        <v>466977</v>
      </c>
      <c r="C32" s="136">
        <v>273731</v>
      </c>
      <c r="D32" s="136">
        <v>193247</v>
      </c>
      <c r="E32" s="136">
        <v>234533</v>
      </c>
      <c r="F32" s="136">
        <v>232444</v>
      </c>
      <c r="G32" s="136">
        <v>74691</v>
      </c>
      <c r="H32" s="136">
        <v>392286</v>
      </c>
    </row>
    <row r="33" spans="1:10" ht="14.75" x14ac:dyDescent="0.75">
      <c r="A33" s="213" t="s">
        <v>215</v>
      </c>
      <c r="B33" s="136">
        <v>1967427</v>
      </c>
      <c r="C33" s="136">
        <v>1099924</v>
      </c>
      <c r="D33" s="136">
        <v>867503</v>
      </c>
      <c r="E33" s="136">
        <v>318744</v>
      </c>
      <c r="F33" s="136">
        <v>1648683</v>
      </c>
      <c r="G33" s="136">
        <v>905478</v>
      </c>
      <c r="H33" s="136">
        <v>1061949</v>
      </c>
    </row>
    <row r="34" spans="1:10" ht="7.5" customHeight="1" x14ac:dyDescent="0.75">
      <c r="A34" s="213"/>
      <c r="B34" s="152"/>
      <c r="C34" s="136"/>
      <c r="D34" s="152"/>
      <c r="E34" s="152"/>
      <c r="F34" s="152"/>
      <c r="G34" s="152"/>
      <c r="H34" s="152"/>
    </row>
    <row r="35" spans="1:10" ht="14.75" x14ac:dyDescent="0.75">
      <c r="A35" s="279" t="s">
        <v>216</v>
      </c>
      <c r="B35" s="136">
        <v>1698970</v>
      </c>
      <c r="C35" s="136">
        <v>940122</v>
      </c>
      <c r="D35" s="136">
        <v>758848</v>
      </c>
      <c r="E35" s="136">
        <v>197624</v>
      </c>
      <c r="F35" s="136">
        <v>1501346</v>
      </c>
      <c r="G35" s="136">
        <v>863029</v>
      </c>
      <c r="H35" s="136">
        <v>835941</v>
      </c>
      <c r="I35" s="51"/>
    </row>
    <row r="36" spans="1:10" ht="14.75" x14ac:dyDescent="0.75">
      <c r="A36" s="279" t="s">
        <v>217</v>
      </c>
      <c r="B36" s="136">
        <v>29077</v>
      </c>
      <c r="C36" s="136">
        <v>18784</v>
      </c>
      <c r="D36" s="136">
        <v>10294</v>
      </c>
      <c r="E36" s="136">
        <v>5119</v>
      </c>
      <c r="F36" s="136">
        <v>23958</v>
      </c>
      <c r="G36" s="136">
        <v>11820</v>
      </c>
      <c r="H36" s="136">
        <v>17257</v>
      </c>
    </row>
    <row r="37" spans="1:10" ht="14.75" x14ac:dyDescent="0.75">
      <c r="A37" s="279" t="s">
        <v>218</v>
      </c>
      <c r="B37" s="136">
        <v>147299</v>
      </c>
      <c r="C37" s="136">
        <v>88223</v>
      </c>
      <c r="D37" s="136">
        <v>59076</v>
      </c>
      <c r="E37" s="136">
        <v>64570</v>
      </c>
      <c r="F37" s="136">
        <v>82729</v>
      </c>
      <c r="G37" s="136">
        <v>19871</v>
      </c>
      <c r="H37" s="136">
        <v>127428</v>
      </c>
      <c r="J37" s="82"/>
    </row>
    <row r="38" spans="1:10" ht="14.75" x14ac:dyDescent="0.75">
      <c r="A38" s="279" t="s">
        <v>219</v>
      </c>
      <c r="B38" s="136">
        <v>33869</v>
      </c>
      <c r="C38" s="136">
        <v>19312</v>
      </c>
      <c r="D38" s="136">
        <v>14557</v>
      </c>
      <c r="E38" s="136">
        <v>17961</v>
      </c>
      <c r="F38" s="136">
        <v>15908</v>
      </c>
      <c r="G38" s="136">
        <v>5025</v>
      </c>
      <c r="H38" s="136">
        <v>28844</v>
      </c>
    </row>
    <row r="39" spans="1:10" ht="14.75" x14ac:dyDescent="0.75">
      <c r="A39" s="279" t="s">
        <v>220</v>
      </c>
      <c r="B39" s="136">
        <v>58212</v>
      </c>
      <c r="C39" s="136">
        <v>33484</v>
      </c>
      <c r="D39" s="136">
        <v>24729</v>
      </c>
      <c r="E39" s="136">
        <v>33469</v>
      </c>
      <c r="F39" s="136">
        <v>24743</v>
      </c>
      <c r="G39" s="136">
        <v>5734</v>
      </c>
      <c r="H39" s="136">
        <v>52478</v>
      </c>
    </row>
    <row r="40" spans="1:10" ht="6" customHeight="1" x14ac:dyDescent="0.7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5" spans="1:10" x14ac:dyDescent="0.7">
      <c r="B45" s="50"/>
      <c r="C45" s="50"/>
      <c r="D45" s="50"/>
      <c r="E45" s="50"/>
      <c r="G45" s="50"/>
      <c r="H45" s="50"/>
      <c r="I45" s="50"/>
      <c r="J45" s="50"/>
    </row>
    <row r="46" spans="1:10" x14ac:dyDescent="0.7">
      <c r="B46" s="50"/>
      <c r="C46" s="50"/>
      <c r="D46" s="50"/>
      <c r="E46" s="50"/>
      <c r="F46" s="50"/>
      <c r="G46" s="50"/>
      <c r="H46" s="50"/>
      <c r="I46" s="50"/>
      <c r="J46" s="50"/>
    </row>
    <row r="47" spans="1:10" x14ac:dyDescent="0.7"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7">
      <c r="B48" s="50"/>
      <c r="C48" s="50"/>
      <c r="D48" s="50"/>
      <c r="E48" s="50"/>
      <c r="F48" s="50"/>
      <c r="G48" s="50"/>
      <c r="H48" s="50"/>
      <c r="I48" s="50"/>
      <c r="J48" s="50"/>
    </row>
    <row r="49" spans="3:11" x14ac:dyDescent="0.7">
      <c r="C49" s="50"/>
      <c r="D49" s="50"/>
      <c r="E49" s="50"/>
      <c r="F49" s="50"/>
      <c r="G49" s="50"/>
      <c r="H49" s="50"/>
      <c r="I49" s="50"/>
      <c r="J49" s="50"/>
    </row>
    <row r="50" spans="3:11" x14ac:dyDescent="0.7">
      <c r="C50" s="50"/>
      <c r="D50" s="50"/>
      <c r="E50" s="50"/>
      <c r="F50" s="50"/>
      <c r="G50" s="50"/>
      <c r="H50" s="50"/>
      <c r="I50" s="50"/>
      <c r="J50" s="50"/>
      <c r="K50" s="50"/>
    </row>
    <row r="51" spans="3:11" x14ac:dyDescent="0.7">
      <c r="J51" s="50"/>
      <c r="K51" s="50"/>
    </row>
    <row r="52" spans="3:11" x14ac:dyDescent="0.7">
      <c r="C52" s="50"/>
      <c r="D52" s="50"/>
      <c r="E52" s="50"/>
      <c r="F52" s="50"/>
      <c r="G52" s="50"/>
      <c r="H52" s="50"/>
      <c r="I52" s="50"/>
      <c r="J52" s="50"/>
      <c r="K52" s="50"/>
    </row>
    <row r="54" spans="3:11" x14ac:dyDescent="0.7">
      <c r="F54" s="50"/>
      <c r="G54" s="50"/>
      <c r="H54" s="50"/>
      <c r="I54" s="50"/>
      <c r="J54" s="50"/>
      <c r="K54" s="50"/>
    </row>
    <row r="57" spans="3:11" x14ac:dyDescent="0.7">
      <c r="F57" s="50"/>
      <c r="G57" s="50"/>
    </row>
    <row r="58" spans="3:11" x14ac:dyDescent="0.7">
      <c r="F58" s="50"/>
      <c r="G58" s="50"/>
    </row>
    <row r="59" spans="3:11" x14ac:dyDescent="0.7">
      <c r="F59" s="50"/>
    </row>
    <row r="60" spans="3:11" x14ac:dyDescent="0.7">
      <c r="F60" s="50"/>
      <c r="G60" s="50"/>
    </row>
    <row r="61" spans="3:11" x14ac:dyDescent="0.7">
      <c r="F61" s="50"/>
    </row>
    <row r="62" spans="3:11" x14ac:dyDescent="0.7">
      <c r="F62" s="50"/>
    </row>
    <row r="63" spans="3:11" x14ac:dyDescent="0.7">
      <c r="F63" s="50"/>
    </row>
    <row r="64" spans="3:11" x14ac:dyDescent="0.7">
      <c r="F64" s="50"/>
    </row>
    <row r="65" spans="6:6" x14ac:dyDescent="0.7">
      <c r="F65" s="50"/>
    </row>
    <row r="67" spans="6:6" x14ac:dyDescent="0.7">
      <c r="F67" s="50"/>
    </row>
  </sheetData>
  <mergeCells count="23">
    <mergeCell ref="H27:H29"/>
    <mergeCell ref="A6:H6"/>
    <mergeCell ref="F3:F4"/>
    <mergeCell ref="G2:G4"/>
    <mergeCell ref="H2:H4"/>
    <mergeCell ref="A14:A15"/>
    <mergeCell ref="A27:A29"/>
    <mergeCell ref="B27:B29"/>
    <mergeCell ref="C27:C29"/>
    <mergeCell ref="H14:J14"/>
    <mergeCell ref="A2:A4"/>
    <mergeCell ref="B2:B4"/>
    <mergeCell ref="C3:C4"/>
    <mergeCell ref="D3:D4"/>
    <mergeCell ref="E3:E4"/>
    <mergeCell ref="D27:D29"/>
    <mergeCell ref="E27:E29"/>
    <mergeCell ref="F27:F29"/>
    <mergeCell ref="C2:D2"/>
    <mergeCell ref="E2:F2"/>
    <mergeCell ref="B14:D14"/>
    <mergeCell ref="E14:G14"/>
    <mergeCell ref="G27:G29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K38"/>
  <sheetViews>
    <sheetView view="pageBreakPreview" topLeftCell="A15" zoomScaleNormal="100" zoomScaleSheetLayoutView="100" workbookViewId="0">
      <selection activeCell="F30" sqref="F30"/>
    </sheetView>
  </sheetViews>
  <sheetFormatPr defaultColWidth="9.08984375" defaultRowHeight="14.75" x14ac:dyDescent="0.75"/>
  <cols>
    <col min="1" max="1" width="30.08984375" style="121" customWidth="1"/>
    <col min="2" max="2" width="9.08984375" style="84"/>
    <col min="3" max="6" width="11.81640625" style="84" customWidth="1"/>
    <col min="7" max="7" width="16.81640625" style="84" customWidth="1"/>
    <col min="8" max="8" width="15.26953125" style="84" customWidth="1"/>
    <col min="9" max="16384" width="9.08984375" style="84"/>
  </cols>
  <sheetData>
    <row r="1" spans="1:11" ht="32.25" customHeight="1" x14ac:dyDescent="0.8">
      <c r="A1" s="376" t="s">
        <v>584</v>
      </c>
      <c r="B1" s="376"/>
      <c r="C1" s="376"/>
      <c r="D1" s="376"/>
      <c r="E1" s="376"/>
      <c r="F1" s="376"/>
      <c r="G1" s="376"/>
      <c r="H1" s="376"/>
    </row>
    <row r="2" spans="1:11" ht="15" customHeight="1" x14ac:dyDescent="0.75">
      <c r="A2" s="377"/>
      <c r="B2" s="380" t="s">
        <v>9</v>
      </c>
      <c r="C2" s="380" t="s">
        <v>46</v>
      </c>
      <c r="D2" s="380" t="s">
        <v>47</v>
      </c>
      <c r="E2" s="380" t="s">
        <v>49</v>
      </c>
      <c r="F2" s="380" t="s">
        <v>48</v>
      </c>
      <c r="G2" s="291" t="s">
        <v>522</v>
      </c>
      <c r="H2" s="292" t="s">
        <v>529</v>
      </c>
    </row>
    <row r="3" spans="1:11" ht="15" customHeight="1" x14ac:dyDescent="0.75">
      <c r="A3" s="378"/>
      <c r="B3" s="381"/>
      <c r="C3" s="381"/>
      <c r="D3" s="381"/>
      <c r="E3" s="381"/>
      <c r="F3" s="381"/>
      <c r="G3" s="291"/>
      <c r="H3" s="292"/>
    </row>
    <row r="4" spans="1:11" ht="22.5" customHeight="1" x14ac:dyDescent="0.75">
      <c r="A4" s="379"/>
      <c r="B4" s="382"/>
      <c r="C4" s="382"/>
      <c r="D4" s="382"/>
      <c r="E4" s="382"/>
      <c r="F4" s="382"/>
      <c r="G4" s="291"/>
      <c r="H4" s="292"/>
    </row>
    <row r="5" spans="1:11" ht="29.5" x14ac:dyDescent="0.75">
      <c r="A5" s="205" t="s">
        <v>447</v>
      </c>
      <c r="B5" s="206">
        <f t="shared" ref="B5:H5" si="0">SUM(B7,B15)</f>
        <v>3156977</v>
      </c>
      <c r="C5" s="206">
        <f t="shared" si="0"/>
        <v>1784631</v>
      </c>
      <c r="D5" s="206">
        <f t="shared" si="0"/>
        <v>1372344</v>
      </c>
      <c r="E5" s="206">
        <f t="shared" si="0"/>
        <v>743189</v>
      </c>
      <c r="F5" s="206">
        <f t="shared" si="0"/>
        <v>2413788</v>
      </c>
      <c r="G5" s="206">
        <f t="shared" si="0"/>
        <v>1189857</v>
      </c>
      <c r="H5" s="206">
        <f t="shared" si="0"/>
        <v>1967119</v>
      </c>
    </row>
    <row r="6" spans="1:11" x14ac:dyDescent="0.75">
      <c r="A6" s="182"/>
      <c r="B6" s="151"/>
      <c r="C6" s="151"/>
      <c r="D6" s="151"/>
      <c r="E6" s="151"/>
      <c r="F6" s="151"/>
      <c r="G6" s="151"/>
      <c r="H6" s="151"/>
      <c r="K6" s="83"/>
    </row>
    <row r="7" spans="1:11" x14ac:dyDescent="0.75">
      <c r="A7" s="207" t="s">
        <v>206</v>
      </c>
      <c r="B7" s="156">
        <v>429127</v>
      </c>
      <c r="C7" s="156">
        <v>264942</v>
      </c>
      <c r="D7" s="156">
        <v>164184</v>
      </c>
      <c r="E7" s="156">
        <v>236429</v>
      </c>
      <c r="F7" s="156">
        <v>192698</v>
      </c>
      <c r="G7" s="156">
        <v>55922</v>
      </c>
      <c r="H7" s="156">
        <v>373205</v>
      </c>
    </row>
    <row r="8" spans="1:11" x14ac:dyDescent="0.75">
      <c r="A8" s="178" t="s">
        <v>347</v>
      </c>
      <c r="B8" s="156">
        <v>399970</v>
      </c>
      <c r="C8" s="156">
        <v>245399</v>
      </c>
      <c r="D8" s="156">
        <v>154571</v>
      </c>
      <c r="E8" s="156">
        <v>213330</v>
      </c>
      <c r="F8" s="156">
        <v>186641</v>
      </c>
      <c r="G8" s="156">
        <v>53774</v>
      </c>
      <c r="H8" s="156">
        <v>346196</v>
      </c>
      <c r="J8" s="15"/>
    </row>
    <row r="9" spans="1:11" x14ac:dyDescent="0.75">
      <c r="A9" s="178" t="s">
        <v>348</v>
      </c>
      <c r="B9" s="156">
        <v>8737</v>
      </c>
      <c r="C9" s="156">
        <v>6603</v>
      </c>
      <c r="D9" s="156">
        <v>2134</v>
      </c>
      <c r="E9" s="156">
        <v>8371</v>
      </c>
      <c r="F9" s="156">
        <v>366</v>
      </c>
      <c r="G9" s="156">
        <v>605</v>
      </c>
      <c r="H9" s="156">
        <v>8132</v>
      </c>
      <c r="J9" s="83"/>
    </row>
    <row r="10" spans="1:11" ht="29.5" x14ac:dyDescent="0.75">
      <c r="A10" s="178" t="s">
        <v>530</v>
      </c>
      <c r="B10" s="156">
        <v>16218</v>
      </c>
      <c r="C10" s="156">
        <v>10613</v>
      </c>
      <c r="D10" s="156">
        <v>5605</v>
      </c>
      <c r="E10" s="156">
        <v>11732</v>
      </c>
      <c r="F10" s="156">
        <v>4487</v>
      </c>
      <c r="G10" s="156">
        <v>1183</v>
      </c>
      <c r="H10" s="156">
        <v>15036</v>
      </c>
    </row>
    <row r="11" spans="1:11" x14ac:dyDescent="0.75">
      <c r="A11" s="178" t="s">
        <v>199</v>
      </c>
      <c r="B11" s="156">
        <v>874</v>
      </c>
      <c r="C11" s="156">
        <v>835</v>
      </c>
      <c r="D11" s="156">
        <v>40</v>
      </c>
      <c r="E11" s="156">
        <v>205</v>
      </c>
      <c r="F11" s="156">
        <v>669</v>
      </c>
      <c r="G11" s="156">
        <v>360</v>
      </c>
      <c r="H11" s="156">
        <v>514</v>
      </c>
    </row>
    <row r="12" spans="1:11" x14ac:dyDescent="0.75">
      <c r="A12" s="178" t="s">
        <v>200</v>
      </c>
      <c r="B12" s="156">
        <v>3327</v>
      </c>
      <c r="C12" s="156">
        <v>1492</v>
      </c>
      <c r="D12" s="156">
        <v>1835</v>
      </c>
      <c r="E12" s="156">
        <v>2791</v>
      </c>
      <c r="F12" s="156">
        <v>536</v>
      </c>
      <c r="G12" s="156">
        <v>0</v>
      </c>
      <c r="H12" s="156">
        <v>3327</v>
      </c>
    </row>
    <row r="13" spans="1:11" hidden="1" x14ac:dyDescent="0.75">
      <c r="A13" s="178" t="s">
        <v>201</v>
      </c>
      <c r="B13" s="156"/>
      <c r="C13" s="156"/>
      <c r="D13" s="156"/>
      <c r="E13" s="156"/>
      <c r="F13" s="156"/>
      <c r="G13" s="156">
        <v>55922</v>
      </c>
      <c r="H13" s="156"/>
    </row>
    <row r="14" spans="1:11" x14ac:dyDescent="0.75">
      <c r="A14" s="178"/>
      <c r="B14" s="151"/>
      <c r="C14" s="156"/>
      <c r="D14" s="156"/>
      <c r="E14" s="156"/>
      <c r="F14" s="151"/>
      <c r="G14" s="156"/>
      <c r="H14" s="151"/>
    </row>
    <row r="15" spans="1:11" x14ac:dyDescent="0.75">
      <c r="A15" s="207" t="s">
        <v>213</v>
      </c>
      <c r="B15" s="156">
        <v>2727850</v>
      </c>
      <c r="C15" s="156">
        <v>1519689</v>
      </c>
      <c r="D15" s="156">
        <v>1208160</v>
      </c>
      <c r="E15" s="156">
        <v>506760</v>
      </c>
      <c r="F15" s="156">
        <v>2221090</v>
      </c>
      <c r="G15" s="156">
        <v>1133935</v>
      </c>
      <c r="H15" s="156">
        <v>1593914</v>
      </c>
      <c r="K15" s="83"/>
    </row>
    <row r="16" spans="1:11" x14ac:dyDescent="0.75">
      <c r="A16" s="208" t="s">
        <v>207</v>
      </c>
      <c r="B16" s="156">
        <v>1904242</v>
      </c>
      <c r="C16" s="156">
        <v>1077923</v>
      </c>
      <c r="D16" s="156">
        <v>826320</v>
      </c>
      <c r="E16" s="156">
        <v>253513</v>
      </c>
      <c r="F16" s="156">
        <v>1650730</v>
      </c>
      <c r="G16" s="156">
        <v>922728</v>
      </c>
      <c r="H16" s="156">
        <v>981514</v>
      </c>
    </row>
    <row r="17" spans="1:11" x14ac:dyDescent="0.75">
      <c r="A17" s="208" t="s">
        <v>208</v>
      </c>
      <c r="B17" s="156">
        <v>22868</v>
      </c>
      <c r="C17" s="156">
        <v>13673</v>
      </c>
      <c r="D17" s="156">
        <v>9195</v>
      </c>
      <c r="E17" s="156">
        <v>9438</v>
      </c>
      <c r="F17" s="156">
        <v>13431</v>
      </c>
      <c r="G17" s="156">
        <v>3119</v>
      </c>
      <c r="H17" s="156">
        <v>19750</v>
      </c>
    </row>
    <row r="18" spans="1:11" x14ac:dyDescent="0.75">
      <c r="A18" s="208" t="s">
        <v>209</v>
      </c>
      <c r="B18" s="156">
        <v>729154</v>
      </c>
      <c r="C18" s="156">
        <v>414155</v>
      </c>
      <c r="D18" s="156">
        <v>314999</v>
      </c>
      <c r="E18" s="156">
        <v>226351</v>
      </c>
      <c r="F18" s="156">
        <v>502803</v>
      </c>
      <c r="G18" s="156">
        <v>197400</v>
      </c>
      <c r="H18" s="156">
        <v>531755</v>
      </c>
    </row>
    <row r="19" spans="1:11" x14ac:dyDescent="0.75">
      <c r="A19" s="208" t="s">
        <v>210</v>
      </c>
      <c r="B19" s="156">
        <v>2453</v>
      </c>
      <c r="C19" s="156">
        <v>1490</v>
      </c>
      <c r="D19" s="156">
        <v>962</v>
      </c>
      <c r="E19" s="156">
        <v>751</v>
      </c>
      <c r="F19" s="156">
        <v>1702</v>
      </c>
      <c r="G19" s="156">
        <v>270</v>
      </c>
      <c r="H19" s="156">
        <v>2183</v>
      </c>
    </row>
    <row r="20" spans="1:11" x14ac:dyDescent="0.75">
      <c r="A20" s="208" t="s">
        <v>211</v>
      </c>
      <c r="B20" s="156">
        <v>69132</v>
      </c>
      <c r="C20" s="156">
        <v>12447</v>
      </c>
      <c r="D20" s="156">
        <v>56685</v>
      </c>
      <c r="E20" s="156">
        <v>16708</v>
      </c>
      <c r="F20" s="156">
        <v>52424</v>
      </c>
      <c r="G20" s="156">
        <v>10418</v>
      </c>
      <c r="H20" s="156">
        <v>58713</v>
      </c>
    </row>
    <row r="21" spans="1:11" ht="15" customHeight="1" x14ac:dyDescent="0.75">
      <c r="A21" s="209"/>
      <c r="B21" s="134"/>
      <c r="C21" s="134"/>
      <c r="D21" s="134"/>
      <c r="E21" s="134"/>
      <c r="F21" s="134"/>
      <c r="G21" s="134"/>
      <c r="H21" s="134"/>
    </row>
    <row r="22" spans="1:11" x14ac:dyDescent="0.75">
      <c r="A22" s="207" t="s">
        <v>446</v>
      </c>
      <c r="B22" s="156">
        <v>416614</v>
      </c>
      <c r="C22" s="156">
        <v>256148</v>
      </c>
      <c r="D22" s="156">
        <v>160466</v>
      </c>
      <c r="E22" s="156">
        <v>234448</v>
      </c>
      <c r="F22" s="156">
        <v>182166</v>
      </c>
      <c r="G22" s="156">
        <v>52280</v>
      </c>
      <c r="H22" s="156">
        <v>364334</v>
      </c>
    </row>
    <row r="23" spans="1:11" x14ac:dyDescent="0.75">
      <c r="A23" s="178" t="s">
        <v>347</v>
      </c>
      <c r="B23" s="156">
        <v>388312</v>
      </c>
      <c r="C23" s="156">
        <v>237123</v>
      </c>
      <c r="D23" s="156">
        <v>151189</v>
      </c>
      <c r="E23" s="156">
        <v>211578</v>
      </c>
      <c r="F23" s="156">
        <v>176735</v>
      </c>
      <c r="G23" s="156">
        <v>50371</v>
      </c>
      <c r="H23" s="156">
        <v>337942</v>
      </c>
      <c r="K23" s="83"/>
    </row>
    <row r="24" spans="1:11" x14ac:dyDescent="0.75">
      <c r="A24" s="178" t="s">
        <v>348</v>
      </c>
      <c r="B24" s="156">
        <v>8707</v>
      </c>
      <c r="C24" s="156">
        <v>6573</v>
      </c>
      <c r="D24" s="156">
        <v>2134</v>
      </c>
      <c r="E24" s="156">
        <v>8340</v>
      </c>
      <c r="F24" s="156">
        <v>366</v>
      </c>
      <c r="G24" s="156">
        <v>605</v>
      </c>
      <c r="H24" s="156">
        <v>8102</v>
      </c>
    </row>
    <row r="25" spans="1:11" ht="29.5" x14ac:dyDescent="0.75">
      <c r="A25" s="178" t="s">
        <v>373</v>
      </c>
      <c r="B25" s="156">
        <v>15703</v>
      </c>
      <c r="C25" s="156">
        <v>10395</v>
      </c>
      <c r="D25" s="156">
        <v>5308</v>
      </c>
      <c r="E25" s="156">
        <v>11533</v>
      </c>
      <c r="F25" s="156">
        <v>4170</v>
      </c>
      <c r="G25" s="156">
        <v>944</v>
      </c>
      <c r="H25" s="156">
        <v>14759</v>
      </c>
    </row>
    <row r="26" spans="1:11" x14ac:dyDescent="0.75">
      <c r="A26" s="178" t="s">
        <v>199</v>
      </c>
      <c r="B26" s="156">
        <v>565</v>
      </c>
      <c r="C26" s="156">
        <v>565</v>
      </c>
      <c r="D26" s="156">
        <v>0</v>
      </c>
      <c r="E26" s="156">
        <v>205</v>
      </c>
      <c r="F26" s="156">
        <v>360</v>
      </c>
      <c r="G26" s="156">
        <v>360</v>
      </c>
      <c r="H26" s="156">
        <v>205</v>
      </c>
    </row>
    <row r="27" spans="1:11" x14ac:dyDescent="0.75">
      <c r="A27" s="178" t="s">
        <v>200</v>
      </c>
      <c r="B27" s="156">
        <v>3327</v>
      </c>
      <c r="C27" s="156">
        <v>1492</v>
      </c>
      <c r="D27" s="156">
        <v>1835</v>
      </c>
      <c r="E27" s="156">
        <v>2791</v>
      </c>
      <c r="F27" s="156">
        <v>536</v>
      </c>
      <c r="G27" s="156">
        <v>0</v>
      </c>
      <c r="H27" s="156">
        <v>3327</v>
      </c>
    </row>
    <row r="28" spans="1:11" hidden="1" x14ac:dyDescent="0.75">
      <c r="A28" s="208" t="s">
        <v>201</v>
      </c>
      <c r="B28" s="156"/>
      <c r="C28" s="156">
        <v>256148</v>
      </c>
      <c r="D28" s="156"/>
      <c r="E28" s="156"/>
      <c r="F28" s="156"/>
      <c r="G28" s="156"/>
      <c r="H28" s="156"/>
    </row>
    <row r="29" spans="1:11" x14ac:dyDescent="0.75">
      <c r="A29" s="209"/>
      <c r="B29" s="209"/>
      <c r="C29" s="209"/>
      <c r="D29" s="209"/>
      <c r="E29" s="209"/>
      <c r="F29" s="209"/>
      <c r="G29" s="209"/>
      <c r="H29" s="209"/>
    </row>
    <row r="30" spans="1:11" ht="16.5" customHeight="1" x14ac:dyDescent="0.75">
      <c r="A30" s="207" t="s">
        <v>445</v>
      </c>
      <c r="B30" s="156">
        <v>1173247</v>
      </c>
      <c r="C30" s="156">
        <v>783894</v>
      </c>
      <c r="D30" s="156">
        <v>389353</v>
      </c>
      <c r="E30" s="156">
        <v>402604</v>
      </c>
      <c r="F30" s="156">
        <v>770643</v>
      </c>
      <c r="G30" s="156">
        <v>311826</v>
      </c>
      <c r="H30" s="156">
        <v>861421</v>
      </c>
    </row>
    <row r="31" spans="1:11" x14ac:dyDescent="0.75">
      <c r="A31" s="208" t="s">
        <v>207</v>
      </c>
      <c r="B31" s="156">
        <v>557303</v>
      </c>
      <c r="C31" s="156">
        <v>450839</v>
      </c>
      <c r="D31" s="156">
        <v>106464</v>
      </c>
      <c r="E31" s="156">
        <v>170109</v>
      </c>
      <c r="F31" s="156">
        <v>387194</v>
      </c>
      <c r="G31" s="156">
        <v>147356</v>
      </c>
      <c r="H31" s="156">
        <v>409947</v>
      </c>
    </row>
    <row r="32" spans="1:11" x14ac:dyDescent="0.75">
      <c r="A32" s="208" t="s">
        <v>208</v>
      </c>
      <c r="B32" s="156">
        <v>15307</v>
      </c>
      <c r="C32" s="156">
        <v>9006</v>
      </c>
      <c r="D32" s="156">
        <v>6301</v>
      </c>
      <c r="E32" s="156">
        <v>7826</v>
      </c>
      <c r="F32" s="156">
        <v>7481</v>
      </c>
      <c r="G32" s="156">
        <v>2163</v>
      </c>
      <c r="H32" s="156">
        <v>13143</v>
      </c>
    </row>
    <row r="33" spans="1:10" x14ac:dyDescent="0.75">
      <c r="A33" s="208" t="s">
        <v>209</v>
      </c>
      <c r="B33" s="156">
        <v>573228</v>
      </c>
      <c r="C33" s="156">
        <v>318768</v>
      </c>
      <c r="D33" s="156">
        <v>254460</v>
      </c>
      <c r="E33" s="156">
        <v>213023</v>
      </c>
      <c r="F33" s="156">
        <v>360205</v>
      </c>
      <c r="G33" s="156">
        <v>154803</v>
      </c>
      <c r="H33" s="156">
        <v>418425</v>
      </c>
    </row>
    <row r="34" spans="1:10" x14ac:dyDescent="0.75">
      <c r="A34" s="208" t="s">
        <v>210</v>
      </c>
      <c r="B34" s="156">
        <v>1120</v>
      </c>
      <c r="C34" s="156">
        <v>998</v>
      </c>
      <c r="D34" s="156">
        <v>122</v>
      </c>
      <c r="E34" s="156">
        <v>425</v>
      </c>
      <c r="F34" s="156">
        <v>695</v>
      </c>
      <c r="G34" s="156">
        <v>0</v>
      </c>
      <c r="H34" s="156">
        <v>1120</v>
      </c>
    </row>
    <row r="35" spans="1:10" x14ac:dyDescent="0.75">
      <c r="A35" s="208" t="s">
        <v>211</v>
      </c>
      <c r="B35" s="156">
        <v>26290</v>
      </c>
      <c r="C35" s="156">
        <v>4282</v>
      </c>
      <c r="D35" s="156">
        <v>22007</v>
      </c>
      <c r="E35" s="156">
        <v>11221</v>
      </c>
      <c r="F35" s="156">
        <v>15069</v>
      </c>
      <c r="G35" s="156">
        <v>7504</v>
      </c>
      <c r="H35" s="156">
        <v>18785</v>
      </c>
    </row>
    <row r="36" spans="1:10" hidden="1" x14ac:dyDescent="0.75">
      <c r="A36" s="208" t="s">
        <v>212</v>
      </c>
      <c r="B36" s="156"/>
      <c r="C36" s="156"/>
      <c r="D36" s="156"/>
      <c r="E36" s="156"/>
      <c r="F36" s="156"/>
      <c r="G36" s="156"/>
      <c r="H36" s="156"/>
    </row>
    <row r="37" spans="1:10" ht="8.25" customHeight="1" x14ac:dyDescent="0.75">
      <c r="A37" s="123"/>
      <c r="B37" s="122"/>
      <c r="C37" s="122"/>
      <c r="D37" s="122"/>
      <c r="E37" s="122"/>
      <c r="F37" s="122"/>
      <c r="G37" s="122"/>
      <c r="H37" s="122"/>
    </row>
    <row r="38" spans="1:10" x14ac:dyDescent="0.75">
      <c r="J38" s="83"/>
    </row>
  </sheetData>
  <mergeCells count="9">
    <mergeCell ref="A1:H1"/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27"/>
  <sheetViews>
    <sheetView view="pageBreakPreview" topLeftCell="A19" zoomScaleNormal="100" zoomScaleSheetLayoutView="100" workbookViewId="0">
      <selection activeCell="G25" sqref="G25"/>
    </sheetView>
  </sheetViews>
  <sheetFormatPr defaultColWidth="9.08984375" defaultRowHeight="14.75" x14ac:dyDescent="0.75"/>
  <cols>
    <col min="1" max="1" width="30.81640625" style="121" customWidth="1"/>
    <col min="2" max="2" width="9.81640625" style="84" customWidth="1"/>
    <col min="3" max="3" width="13.08984375" style="84" customWidth="1"/>
    <col min="4" max="4" width="12.54296875" style="84" customWidth="1"/>
    <col min="5" max="5" width="15.26953125" style="84" customWidth="1"/>
    <col min="6" max="6" width="14.81640625" style="84" customWidth="1"/>
    <col min="7" max="7" width="13.36328125" style="84" customWidth="1"/>
    <col min="8" max="8" width="13.7265625" style="84" customWidth="1"/>
    <col min="9" max="9" width="9.54296875" style="99" customWidth="1"/>
    <col min="10" max="10" width="12.26953125" style="99" customWidth="1"/>
    <col min="11" max="16384" width="9.08984375" style="84"/>
  </cols>
  <sheetData>
    <row r="1" spans="1:12" ht="16" x14ac:dyDescent="0.8">
      <c r="A1" s="124" t="s">
        <v>585</v>
      </c>
    </row>
    <row r="2" spans="1:12" ht="9.75" customHeight="1" x14ac:dyDescent="0.75">
      <c r="A2" s="384" t="s">
        <v>359</v>
      </c>
      <c r="B2" s="383" t="s">
        <v>9</v>
      </c>
      <c r="C2" s="383"/>
      <c r="D2" s="383"/>
      <c r="E2" s="383" t="s">
        <v>46</v>
      </c>
      <c r="F2" s="383"/>
      <c r="G2" s="383" t="s">
        <v>47</v>
      </c>
      <c r="H2" s="383"/>
      <c r="I2" s="100"/>
      <c r="J2" s="100"/>
      <c r="L2" s="48"/>
    </row>
    <row r="3" spans="1:12" ht="29.25" customHeight="1" x14ac:dyDescent="0.75">
      <c r="A3" s="385"/>
      <c r="B3" s="210" t="s">
        <v>9</v>
      </c>
      <c r="C3" s="210" t="s">
        <v>351</v>
      </c>
      <c r="D3" s="210" t="s">
        <v>143</v>
      </c>
      <c r="E3" s="210" t="s">
        <v>351</v>
      </c>
      <c r="F3" s="210" t="s">
        <v>143</v>
      </c>
      <c r="G3" s="210" t="s">
        <v>351</v>
      </c>
      <c r="H3" s="210" t="s">
        <v>143</v>
      </c>
      <c r="I3" s="100"/>
      <c r="J3" s="100"/>
      <c r="L3" s="48"/>
    </row>
    <row r="4" spans="1:12" x14ac:dyDescent="0.75">
      <c r="A4" s="211" t="s">
        <v>9</v>
      </c>
      <c r="B4" s="147">
        <v>3287697</v>
      </c>
      <c r="C4" s="147">
        <v>312978</v>
      </c>
      <c r="D4" s="147">
        <v>2974719</v>
      </c>
      <c r="E4" s="147">
        <v>194069</v>
      </c>
      <c r="F4" s="147">
        <v>1640895</v>
      </c>
      <c r="G4" s="147">
        <v>118909</v>
      </c>
      <c r="H4" s="147">
        <v>1333824</v>
      </c>
      <c r="I4" s="101"/>
      <c r="J4" s="101"/>
      <c r="L4" s="48"/>
    </row>
    <row r="5" spans="1:12" x14ac:dyDescent="0.75">
      <c r="A5" s="211"/>
      <c r="B5" s="147"/>
      <c r="C5" s="147"/>
      <c r="D5" s="147"/>
      <c r="E5" s="147"/>
      <c r="F5" s="147"/>
      <c r="G5" s="147"/>
      <c r="H5" s="147"/>
      <c r="I5" s="101"/>
      <c r="J5" s="101"/>
      <c r="L5" s="48"/>
    </row>
    <row r="6" spans="1:12" x14ac:dyDescent="0.75">
      <c r="A6" s="178" t="s">
        <v>22</v>
      </c>
      <c r="B6" s="147">
        <v>1567115</v>
      </c>
      <c r="C6" s="147">
        <v>1305</v>
      </c>
      <c r="D6" s="147">
        <v>1565810</v>
      </c>
      <c r="E6" s="147">
        <v>1008</v>
      </c>
      <c r="F6" s="147">
        <v>743582</v>
      </c>
      <c r="G6" s="147">
        <v>297</v>
      </c>
      <c r="H6" s="147">
        <v>822229</v>
      </c>
      <c r="I6" s="101"/>
      <c r="J6" s="101"/>
      <c r="L6" s="48"/>
    </row>
    <row r="7" spans="1:12" x14ac:dyDescent="0.75">
      <c r="A7" s="178" t="s">
        <v>23</v>
      </c>
      <c r="B7" s="147">
        <v>29928</v>
      </c>
      <c r="C7" s="147">
        <v>1556</v>
      </c>
      <c r="D7" s="147">
        <v>28372</v>
      </c>
      <c r="E7" s="147">
        <v>1342</v>
      </c>
      <c r="F7" s="147">
        <v>24761</v>
      </c>
      <c r="G7" s="147">
        <v>213</v>
      </c>
      <c r="H7" s="147">
        <v>3611</v>
      </c>
      <c r="I7" s="101"/>
      <c r="J7" s="101"/>
      <c r="L7" s="48"/>
    </row>
    <row r="8" spans="1:12" x14ac:dyDescent="0.75">
      <c r="A8" s="178" t="s">
        <v>25</v>
      </c>
      <c r="B8" s="147">
        <v>157979</v>
      </c>
      <c r="C8" s="147">
        <v>13721</v>
      </c>
      <c r="D8" s="147">
        <v>144258</v>
      </c>
      <c r="E8" s="147">
        <v>7936</v>
      </c>
      <c r="F8" s="147">
        <v>72603</v>
      </c>
      <c r="G8" s="147">
        <v>5786</v>
      </c>
      <c r="H8" s="147">
        <v>71654</v>
      </c>
      <c r="I8" s="101"/>
      <c r="J8" s="101"/>
      <c r="L8" s="48"/>
    </row>
    <row r="9" spans="1:12" ht="29.5" x14ac:dyDescent="0.75">
      <c r="A9" s="178" t="s">
        <v>26</v>
      </c>
      <c r="B9" s="147">
        <v>7040</v>
      </c>
      <c r="C9" s="147">
        <v>4184</v>
      </c>
      <c r="D9" s="147">
        <v>2856</v>
      </c>
      <c r="E9" s="147">
        <v>3442</v>
      </c>
      <c r="F9" s="147">
        <v>2359</v>
      </c>
      <c r="G9" s="147">
        <v>742</v>
      </c>
      <c r="H9" s="147">
        <v>497</v>
      </c>
      <c r="I9" s="101"/>
      <c r="J9" s="101"/>
      <c r="L9" s="48"/>
    </row>
    <row r="10" spans="1:12" ht="29.5" x14ac:dyDescent="0.75">
      <c r="A10" s="178" t="s">
        <v>27</v>
      </c>
      <c r="B10" s="147">
        <v>5692</v>
      </c>
      <c r="C10" s="147">
        <v>2195</v>
      </c>
      <c r="D10" s="147">
        <v>3497</v>
      </c>
      <c r="E10" s="147">
        <v>811</v>
      </c>
      <c r="F10" s="147">
        <v>2042</v>
      </c>
      <c r="G10" s="147">
        <v>1384</v>
      </c>
      <c r="H10" s="147">
        <v>1455</v>
      </c>
      <c r="I10" s="101"/>
      <c r="J10" s="101"/>
      <c r="L10" s="48"/>
    </row>
    <row r="11" spans="1:12" x14ac:dyDescent="0.75">
      <c r="A11" s="178" t="s">
        <v>28</v>
      </c>
      <c r="B11" s="147">
        <v>365234</v>
      </c>
      <c r="C11" s="147">
        <v>5688</v>
      </c>
      <c r="D11" s="147">
        <v>359546</v>
      </c>
      <c r="E11" s="147">
        <v>4920</v>
      </c>
      <c r="F11" s="147">
        <v>309251</v>
      </c>
      <c r="G11" s="147">
        <v>768</v>
      </c>
      <c r="H11" s="147">
        <v>50295</v>
      </c>
      <c r="I11" s="101"/>
      <c r="J11" s="101"/>
      <c r="L11" s="48"/>
    </row>
    <row r="12" spans="1:12" ht="29.5" x14ac:dyDescent="0.75">
      <c r="A12" s="178" t="s">
        <v>29</v>
      </c>
      <c r="B12" s="147">
        <v>350958</v>
      </c>
      <c r="C12" s="147">
        <v>17769</v>
      </c>
      <c r="D12" s="147">
        <v>333190</v>
      </c>
      <c r="E12" s="147">
        <v>11347</v>
      </c>
      <c r="F12" s="147">
        <v>143618</v>
      </c>
      <c r="G12" s="147">
        <v>6422</v>
      </c>
      <c r="H12" s="147">
        <v>189572</v>
      </c>
      <c r="I12" s="101"/>
      <c r="J12" s="101"/>
      <c r="L12" s="48"/>
    </row>
    <row r="13" spans="1:12" x14ac:dyDescent="0.75">
      <c r="A13" s="178" t="s">
        <v>30</v>
      </c>
      <c r="B13" s="147">
        <v>156808</v>
      </c>
      <c r="C13" s="147">
        <v>7818</v>
      </c>
      <c r="D13" s="147">
        <v>148990</v>
      </c>
      <c r="E13" s="147">
        <v>6810</v>
      </c>
      <c r="F13" s="147">
        <v>144947</v>
      </c>
      <c r="G13" s="147">
        <v>1008</v>
      </c>
      <c r="H13" s="147">
        <v>4044</v>
      </c>
      <c r="I13" s="101"/>
      <c r="J13" s="101"/>
      <c r="L13" s="48"/>
    </row>
    <row r="14" spans="1:12" ht="29.5" x14ac:dyDescent="0.75">
      <c r="A14" s="178" t="s">
        <v>31</v>
      </c>
      <c r="B14" s="147">
        <v>54396</v>
      </c>
      <c r="C14" s="147">
        <v>6593</v>
      </c>
      <c r="D14" s="147">
        <v>47803</v>
      </c>
      <c r="E14" s="147">
        <v>4782</v>
      </c>
      <c r="F14" s="147">
        <v>26642</v>
      </c>
      <c r="G14" s="147">
        <v>1811</v>
      </c>
      <c r="H14" s="147">
        <v>21162</v>
      </c>
      <c r="I14" s="101"/>
      <c r="J14" s="101"/>
      <c r="L14" s="48"/>
    </row>
    <row r="15" spans="1:12" x14ac:dyDescent="0.75">
      <c r="A15" s="178" t="s">
        <v>32</v>
      </c>
      <c r="B15" s="147">
        <v>12026</v>
      </c>
      <c r="C15" s="147">
        <v>5368</v>
      </c>
      <c r="D15" s="147">
        <v>6658</v>
      </c>
      <c r="E15" s="147">
        <v>3298</v>
      </c>
      <c r="F15" s="147">
        <v>5485</v>
      </c>
      <c r="G15" s="147">
        <v>2070</v>
      </c>
      <c r="H15" s="147">
        <v>1173</v>
      </c>
      <c r="I15" s="101"/>
      <c r="J15" s="101"/>
      <c r="L15" s="48"/>
    </row>
    <row r="16" spans="1:12" x14ac:dyDescent="0.75">
      <c r="A16" s="178" t="s">
        <v>33</v>
      </c>
      <c r="B16" s="147">
        <v>34407</v>
      </c>
      <c r="C16" s="147">
        <v>14648</v>
      </c>
      <c r="D16" s="147">
        <v>19760</v>
      </c>
      <c r="E16" s="147">
        <v>8674</v>
      </c>
      <c r="F16" s="147">
        <v>11586</v>
      </c>
      <c r="G16" s="147">
        <v>5974</v>
      </c>
      <c r="H16" s="147">
        <v>8174</v>
      </c>
      <c r="I16" s="101"/>
      <c r="J16" s="101"/>
      <c r="L16" s="48"/>
    </row>
    <row r="17" spans="1:17" x14ac:dyDescent="0.75">
      <c r="A17" s="178" t="s">
        <v>34</v>
      </c>
      <c r="B17" s="147">
        <v>2718</v>
      </c>
      <c r="C17" s="147">
        <v>34</v>
      </c>
      <c r="D17" s="147">
        <v>2683</v>
      </c>
      <c r="E17" s="147">
        <v>34</v>
      </c>
      <c r="F17" s="147">
        <v>1868</v>
      </c>
      <c r="G17" s="147">
        <v>0</v>
      </c>
      <c r="H17" s="147">
        <v>815</v>
      </c>
      <c r="I17" s="101"/>
      <c r="J17" s="101"/>
      <c r="L17" s="48"/>
    </row>
    <row r="18" spans="1:17" ht="29.5" x14ac:dyDescent="0.75">
      <c r="A18" s="178" t="s">
        <v>0</v>
      </c>
      <c r="B18" s="147">
        <v>17569</v>
      </c>
      <c r="C18" s="147">
        <v>4797</v>
      </c>
      <c r="D18" s="147">
        <v>12772</v>
      </c>
      <c r="E18" s="147">
        <v>3738</v>
      </c>
      <c r="F18" s="147">
        <v>10691</v>
      </c>
      <c r="G18" s="147">
        <v>1059</v>
      </c>
      <c r="H18" s="147">
        <v>2081</v>
      </c>
      <c r="I18" s="101"/>
      <c r="J18" s="101"/>
      <c r="L18" s="48"/>
    </row>
    <row r="19" spans="1:17" ht="29.5" x14ac:dyDescent="0.75">
      <c r="A19" s="178" t="s">
        <v>1</v>
      </c>
      <c r="B19" s="147">
        <v>52713</v>
      </c>
      <c r="C19" s="147">
        <v>11158</v>
      </c>
      <c r="D19" s="147">
        <v>41555</v>
      </c>
      <c r="E19" s="147">
        <v>8536</v>
      </c>
      <c r="F19" s="147">
        <v>24936</v>
      </c>
      <c r="G19" s="147">
        <v>2622</v>
      </c>
      <c r="H19" s="147">
        <v>16620</v>
      </c>
      <c r="I19" s="101"/>
      <c r="J19" s="101"/>
      <c r="L19" s="48"/>
    </row>
    <row r="20" spans="1:17" x14ac:dyDescent="0.75">
      <c r="A20" s="178" t="s">
        <v>2</v>
      </c>
      <c r="B20" s="147">
        <v>67489</v>
      </c>
      <c r="C20" s="147">
        <v>62391</v>
      </c>
      <c r="D20" s="147">
        <v>5098</v>
      </c>
      <c r="E20" s="147">
        <v>50404</v>
      </c>
      <c r="F20" s="147">
        <v>3461</v>
      </c>
      <c r="G20" s="147">
        <v>11987</v>
      </c>
      <c r="H20" s="147">
        <v>1636</v>
      </c>
      <c r="I20" s="101"/>
      <c r="J20" s="101"/>
      <c r="L20" s="48"/>
    </row>
    <row r="21" spans="1:17" x14ac:dyDescent="0.75">
      <c r="A21" s="178" t="s">
        <v>3</v>
      </c>
      <c r="B21" s="147">
        <v>124340</v>
      </c>
      <c r="C21" s="147">
        <v>102759</v>
      </c>
      <c r="D21" s="147">
        <v>21581</v>
      </c>
      <c r="E21" s="147">
        <v>52644</v>
      </c>
      <c r="F21" s="147">
        <v>10755</v>
      </c>
      <c r="G21" s="147">
        <v>50115</v>
      </c>
      <c r="H21" s="147">
        <v>10826</v>
      </c>
      <c r="I21" s="101"/>
      <c r="J21" s="101"/>
      <c r="L21" s="48"/>
    </row>
    <row r="22" spans="1:17" ht="29.5" x14ac:dyDescent="0.75">
      <c r="A22" s="178" t="s">
        <v>4</v>
      </c>
      <c r="B22" s="147">
        <v>48685</v>
      </c>
      <c r="C22" s="147">
        <v>39766</v>
      </c>
      <c r="D22" s="147">
        <v>8919</v>
      </c>
      <c r="E22" s="147">
        <v>16185</v>
      </c>
      <c r="F22" s="147">
        <v>4622</v>
      </c>
      <c r="G22" s="147">
        <v>23581</v>
      </c>
      <c r="H22" s="147">
        <v>4297</v>
      </c>
      <c r="I22" s="101"/>
      <c r="J22" s="101"/>
      <c r="L22" s="48"/>
    </row>
    <row r="23" spans="1:17" x14ac:dyDescent="0.75">
      <c r="A23" s="178" t="s">
        <v>5</v>
      </c>
      <c r="B23" s="147">
        <v>6179</v>
      </c>
      <c r="C23" s="147">
        <v>2437</v>
      </c>
      <c r="D23" s="147">
        <v>3742</v>
      </c>
      <c r="E23" s="147">
        <v>1915</v>
      </c>
      <c r="F23" s="147">
        <v>3353</v>
      </c>
      <c r="G23" s="147">
        <v>522</v>
      </c>
      <c r="H23" s="147">
        <v>389</v>
      </c>
      <c r="I23" s="101"/>
      <c r="J23" s="101"/>
      <c r="L23" s="48"/>
    </row>
    <row r="24" spans="1:17" x14ac:dyDescent="0.75">
      <c r="A24" s="178" t="s">
        <v>6</v>
      </c>
      <c r="B24" s="147">
        <v>89366</v>
      </c>
      <c r="C24" s="147">
        <v>6530</v>
      </c>
      <c r="D24" s="147">
        <v>82836</v>
      </c>
      <c r="E24" s="147">
        <v>4972</v>
      </c>
      <c r="F24" s="147">
        <v>41571</v>
      </c>
      <c r="G24" s="147">
        <v>1557</v>
      </c>
      <c r="H24" s="147">
        <v>41265</v>
      </c>
      <c r="I24" s="101"/>
      <c r="J24" s="101"/>
      <c r="L24" s="48"/>
    </row>
    <row r="25" spans="1:17" ht="29.5" x14ac:dyDescent="0.75">
      <c r="A25" s="178" t="s">
        <v>7</v>
      </c>
      <c r="B25" s="147">
        <v>134313</v>
      </c>
      <c r="C25" s="147">
        <v>202</v>
      </c>
      <c r="D25" s="147">
        <v>134111</v>
      </c>
      <c r="E25" s="147">
        <v>104</v>
      </c>
      <c r="F25" s="147">
        <v>52506</v>
      </c>
      <c r="G25" s="147">
        <v>98</v>
      </c>
      <c r="H25" s="147">
        <v>81605</v>
      </c>
      <c r="I25" s="101"/>
      <c r="J25" s="101"/>
      <c r="L25" s="48"/>
    </row>
    <row r="26" spans="1:17" ht="29.5" x14ac:dyDescent="0.75">
      <c r="A26" s="178" t="s">
        <v>8</v>
      </c>
      <c r="B26" s="147">
        <v>2741</v>
      </c>
      <c r="C26" s="147">
        <v>2059</v>
      </c>
      <c r="D26" s="147">
        <v>682</v>
      </c>
      <c r="E26" s="147">
        <v>1166</v>
      </c>
      <c r="F26" s="147">
        <v>258</v>
      </c>
      <c r="G26" s="147">
        <v>893</v>
      </c>
      <c r="H26" s="147">
        <v>424</v>
      </c>
      <c r="I26" s="101"/>
      <c r="J26" s="101"/>
      <c r="L26" s="48"/>
    </row>
    <row r="27" spans="1:17" ht="6.75" customHeight="1" x14ac:dyDescent="0.75">
      <c r="A27" s="60"/>
      <c r="B27" s="60"/>
      <c r="C27" s="60"/>
      <c r="D27" s="60"/>
      <c r="E27" s="60"/>
      <c r="F27" s="60"/>
      <c r="G27" s="60"/>
      <c r="H27" s="60"/>
      <c r="I27" s="102"/>
      <c r="J27" s="102"/>
      <c r="K27" s="47"/>
      <c r="L27" s="47"/>
      <c r="N27" s="47"/>
      <c r="O27" s="47"/>
      <c r="P27" s="47"/>
      <c r="Q27" s="48"/>
    </row>
  </sheetData>
  <mergeCells count="4">
    <mergeCell ref="G2:H2"/>
    <mergeCell ref="A2:A3"/>
    <mergeCell ref="B2:D2"/>
    <mergeCell ref="E2:F2"/>
  </mergeCells>
  <pageMargins left="0.7" right="0.7" top="0.75" bottom="0.75" header="0.3" footer="0.3"/>
  <pageSetup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55"/>
  <sheetViews>
    <sheetView view="pageBreakPreview" zoomScaleNormal="100" zoomScaleSheetLayoutView="100" workbookViewId="0">
      <selection activeCell="G4" sqref="G4"/>
    </sheetView>
  </sheetViews>
  <sheetFormatPr defaultColWidth="9.08984375" defaultRowHeight="14.75" x14ac:dyDescent="0.75"/>
  <cols>
    <col min="1" max="1" width="44.26953125" style="84" customWidth="1"/>
    <col min="2" max="2" width="11.08984375" style="84" customWidth="1"/>
    <col min="3" max="3" width="11.36328125" style="84" customWidth="1"/>
    <col min="4" max="4" width="10.7265625" style="84" customWidth="1"/>
    <col min="5" max="6" width="11" style="84" customWidth="1"/>
    <col min="7" max="7" width="10.81640625" style="84" customWidth="1"/>
    <col min="8" max="8" width="10.7265625" style="84" customWidth="1"/>
    <col min="9" max="16384" width="9.08984375" style="84"/>
  </cols>
  <sheetData>
    <row r="1" spans="1:10" ht="15.75" x14ac:dyDescent="0.75">
      <c r="A1" s="40" t="s">
        <v>586</v>
      </c>
      <c r="B1" s="13"/>
      <c r="C1" s="13"/>
      <c r="D1" s="13"/>
      <c r="E1" s="13"/>
      <c r="F1" s="13"/>
      <c r="G1" s="13"/>
      <c r="H1" s="13"/>
    </row>
    <row r="2" spans="1:10" x14ac:dyDescent="0.75">
      <c r="A2" s="386"/>
      <c r="B2" s="389" t="s">
        <v>9</v>
      </c>
      <c r="C2" s="389"/>
      <c r="D2" s="389"/>
      <c r="E2" s="389" t="s">
        <v>46</v>
      </c>
      <c r="F2" s="389"/>
      <c r="G2" s="389" t="s">
        <v>47</v>
      </c>
      <c r="H2" s="389"/>
    </row>
    <row r="3" spans="1:10" ht="27.75" customHeight="1" x14ac:dyDescent="0.75">
      <c r="A3" s="387"/>
      <c r="B3" s="389" t="s">
        <v>349</v>
      </c>
      <c r="C3" s="389"/>
      <c r="D3" s="389"/>
      <c r="E3" s="389" t="s">
        <v>349</v>
      </c>
      <c r="F3" s="389"/>
      <c r="G3" s="389" t="s">
        <v>349</v>
      </c>
      <c r="H3" s="389"/>
    </row>
    <row r="4" spans="1:10" ht="29.5" x14ac:dyDescent="0.75">
      <c r="A4" s="388"/>
      <c r="B4" s="287" t="s">
        <v>9</v>
      </c>
      <c r="C4" s="287" t="s">
        <v>350</v>
      </c>
      <c r="D4" s="287" t="s">
        <v>142</v>
      </c>
      <c r="E4" s="287" t="s">
        <v>350</v>
      </c>
      <c r="F4" s="287" t="s">
        <v>142</v>
      </c>
      <c r="G4" s="287" t="s">
        <v>350</v>
      </c>
      <c r="H4" s="287" t="s">
        <v>142</v>
      </c>
    </row>
    <row r="5" spans="1:10" x14ac:dyDescent="0.75">
      <c r="A5" s="288" t="s">
        <v>9</v>
      </c>
      <c r="B5" s="147">
        <v>3156976</v>
      </c>
      <c r="C5" s="147">
        <v>2727850</v>
      </c>
      <c r="D5" s="147">
        <v>429127</v>
      </c>
      <c r="E5" s="147">
        <v>1519689</v>
      </c>
      <c r="F5" s="147">
        <v>264942</v>
      </c>
      <c r="G5" s="147">
        <v>1208160</v>
      </c>
      <c r="H5" s="147">
        <v>164184</v>
      </c>
      <c r="J5" s="83"/>
    </row>
    <row r="6" spans="1:10" ht="8.25" customHeight="1" x14ac:dyDescent="0.75">
      <c r="A6" s="288"/>
      <c r="B6" s="147"/>
      <c r="C6" s="147"/>
      <c r="D6" s="147"/>
      <c r="E6" s="147"/>
      <c r="F6" s="147"/>
      <c r="G6" s="147"/>
      <c r="H6" s="147"/>
      <c r="J6" s="83"/>
    </row>
    <row r="7" spans="1:10" x14ac:dyDescent="0.75">
      <c r="A7" s="130" t="s">
        <v>22</v>
      </c>
      <c r="B7" s="147">
        <v>1567115</v>
      </c>
      <c r="C7" s="147">
        <v>1554603</v>
      </c>
      <c r="D7" s="147">
        <v>12513</v>
      </c>
      <c r="E7" s="147">
        <v>735795</v>
      </c>
      <c r="F7" s="147">
        <v>8794</v>
      </c>
      <c r="G7" s="147">
        <v>818807</v>
      </c>
      <c r="H7" s="147">
        <v>3719</v>
      </c>
    </row>
    <row r="8" spans="1:10" x14ac:dyDescent="0.75">
      <c r="A8" s="130" t="s">
        <v>23</v>
      </c>
      <c r="B8" s="147">
        <v>29928</v>
      </c>
      <c r="C8" s="147">
        <v>23375</v>
      </c>
      <c r="D8" s="147">
        <v>6552</v>
      </c>
      <c r="E8" s="147">
        <v>20034</v>
      </c>
      <c r="F8" s="147">
        <v>6069</v>
      </c>
      <c r="G8" s="147">
        <v>3341</v>
      </c>
      <c r="H8" s="147">
        <v>483</v>
      </c>
    </row>
    <row r="9" spans="1:10" x14ac:dyDescent="0.75">
      <c r="A9" s="130" t="s">
        <v>25</v>
      </c>
      <c r="B9" s="147">
        <v>157979</v>
      </c>
      <c r="C9" s="147">
        <v>125242</v>
      </c>
      <c r="D9" s="147">
        <v>32737</v>
      </c>
      <c r="E9" s="147">
        <v>61628</v>
      </c>
      <c r="F9" s="147">
        <v>18911</v>
      </c>
      <c r="G9" s="147">
        <v>63614</v>
      </c>
      <c r="H9" s="147">
        <v>13826</v>
      </c>
    </row>
    <row r="10" spans="1:10" x14ac:dyDescent="0.75">
      <c r="A10" s="130" t="s">
        <v>26</v>
      </c>
      <c r="B10" s="147">
        <v>7040</v>
      </c>
      <c r="C10" s="147">
        <v>2067</v>
      </c>
      <c r="D10" s="147">
        <v>4973</v>
      </c>
      <c r="E10" s="147">
        <v>2030</v>
      </c>
      <c r="F10" s="147">
        <v>3771</v>
      </c>
      <c r="G10" s="147">
        <v>38</v>
      </c>
      <c r="H10" s="147">
        <v>1202</v>
      </c>
    </row>
    <row r="11" spans="1:10" x14ac:dyDescent="0.75">
      <c r="A11" s="130" t="s">
        <v>27</v>
      </c>
      <c r="B11" s="147">
        <v>5692</v>
      </c>
      <c r="C11" s="147">
        <v>2177</v>
      </c>
      <c r="D11" s="147">
        <v>3515</v>
      </c>
      <c r="E11" s="147">
        <v>1337</v>
      </c>
      <c r="F11" s="147">
        <v>1517</v>
      </c>
      <c r="G11" s="147">
        <v>840</v>
      </c>
      <c r="H11" s="147">
        <v>1998</v>
      </c>
    </row>
    <row r="12" spans="1:10" x14ac:dyDescent="0.75">
      <c r="A12" s="130" t="s">
        <v>28</v>
      </c>
      <c r="B12" s="147">
        <v>365234</v>
      </c>
      <c r="C12" s="147">
        <v>345269</v>
      </c>
      <c r="D12" s="147">
        <v>19965</v>
      </c>
      <c r="E12" s="147">
        <v>300539</v>
      </c>
      <c r="F12" s="147">
        <v>13632</v>
      </c>
      <c r="G12" s="147">
        <v>44730</v>
      </c>
      <c r="H12" s="147">
        <v>6333</v>
      </c>
    </row>
    <row r="13" spans="1:10" ht="29.5" x14ac:dyDescent="0.75">
      <c r="A13" s="286" t="s">
        <v>29</v>
      </c>
      <c r="B13" s="147">
        <v>350958</v>
      </c>
      <c r="C13" s="147">
        <v>319480</v>
      </c>
      <c r="D13" s="147">
        <v>31478</v>
      </c>
      <c r="E13" s="147">
        <v>136086</v>
      </c>
      <c r="F13" s="147">
        <v>18878</v>
      </c>
      <c r="G13" s="147">
        <v>183394</v>
      </c>
      <c r="H13" s="147">
        <v>12600</v>
      </c>
    </row>
    <row r="14" spans="1:10" x14ac:dyDescent="0.75">
      <c r="A14" s="130" t="s">
        <v>30</v>
      </c>
      <c r="B14" s="147">
        <v>156808</v>
      </c>
      <c r="C14" s="147">
        <v>145693</v>
      </c>
      <c r="D14" s="147">
        <v>11115</v>
      </c>
      <c r="E14" s="147">
        <v>142425</v>
      </c>
      <c r="F14" s="147">
        <v>9331</v>
      </c>
      <c r="G14" s="147">
        <v>3268</v>
      </c>
      <c r="H14" s="147">
        <v>1784</v>
      </c>
    </row>
    <row r="15" spans="1:10" x14ac:dyDescent="0.75">
      <c r="A15" s="130" t="s">
        <v>31</v>
      </c>
      <c r="B15" s="147">
        <v>54396</v>
      </c>
      <c r="C15" s="147">
        <v>41336</v>
      </c>
      <c r="D15" s="147">
        <v>13060</v>
      </c>
      <c r="E15" s="147">
        <v>22463</v>
      </c>
      <c r="F15" s="147">
        <v>8961</v>
      </c>
      <c r="G15" s="147">
        <v>18874</v>
      </c>
      <c r="H15" s="147">
        <v>4099</v>
      </c>
    </row>
    <row r="16" spans="1:10" x14ac:dyDescent="0.75">
      <c r="A16" s="130" t="s">
        <v>32</v>
      </c>
      <c r="B16" s="147">
        <v>12026</v>
      </c>
      <c r="C16" s="147">
        <v>5054</v>
      </c>
      <c r="D16" s="147">
        <v>6972</v>
      </c>
      <c r="E16" s="147">
        <v>4252</v>
      </c>
      <c r="F16" s="147">
        <v>4530</v>
      </c>
      <c r="G16" s="147">
        <v>802</v>
      </c>
      <c r="H16" s="147">
        <v>2441</v>
      </c>
    </row>
    <row r="17" spans="1:11" x14ac:dyDescent="0.75">
      <c r="A17" s="130" t="s">
        <v>33</v>
      </c>
      <c r="B17" s="147">
        <v>34407</v>
      </c>
      <c r="C17" s="147">
        <v>18166</v>
      </c>
      <c r="D17" s="147">
        <v>16242</v>
      </c>
      <c r="E17" s="147">
        <v>10464</v>
      </c>
      <c r="F17" s="147">
        <v>9796</v>
      </c>
      <c r="G17" s="147">
        <v>7702</v>
      </c>
      <c r="H17" s="147">
        <v>6445</v>
      </c>
    </row>
    <row r="18" spans="1:11" x14ac:dyDescent="0.75">
      <c r="A18" s="130" t="s">
        <v>34</v>
      </c>
      <c r="B18" s="147">
        <v>2718</v>
      </c>
      <c r="C18" s="147">
        <v>2630</v>
      </c>
      <c r="D18" s="147">
        <v>88</v>
      </c>
      <c r="E18" s="147">
        <v>1868</v>
      </c>
      <c r="F18" s="147">
        <v>34</v>
      </c>
      <c r="G18" s="147">
        <v>761</v>
      </c>
      <c r="H18" s="147">
        <v>54</v>
      </c>
    </row>
    <row r="19" spans="1:11" x14ac:dyDescent="0.75">
      <c r="A19" s="130" t="s">
        <v>0</v>
      </c>
      <c r="B19" s="147">
        <v>17569</v>
      </c>
      <c r="C19" s="147">
        <v>11418</v>
      </c>
      <c r="D19" s="147">
        <v>6151</v>
      </c>
      <c r="E19" s="147">
        <v>9788</v>
      </c>
      <c r="F19" s="147">
        <v>4640</v>
      </c>
      <c r="G19" s="147">
        <v>1629</v>
      </c>
      <c r="H19" s="147">
        <v>1511</v>
      </c>
    </row>
    <row r="20" spans="1:11" x14ac:dyDescent="0.75">
      <c r="A20" s="130" t="s">
        <v>1</v>
      </c>
      <c r="B20" s="147">
        <v>52713</v>
      </c>
      <c r="C20" s="147">
        <v>34262</v>
      </c>
      <c r="D20" s="147">
        <v>18452</v>
      </c>
      <c r="E20" s="147">
        <v>20671</v>
      </c>
      <c r="F20" s="147">
        <v>12801</v>
      </c>
      <c r="G20" s="147">
        <v>13591</v>
      </c>
      <c r="H20" s="147">
        <v>5651</v>
      </c>
    </row>
    <row r="21" spans="1:11" x14ac:dyDescent="0.75">
      <c r="A21" s="130" t="s">
        <v>2</v>
      </c>
      <c r="B21" s="147">
        <v>67489</v>
      </c>
      <c r="C21" s="147">
        <v>204</v>
      </c>
      <c r="D21" s="147">
        <v>67285</v>
      </c>
      <c r="E21" s="147">
        <v>120</v>
      </c>
      <c r="F21" s="147">
        <v>53745</v>
      </c>
      <c r="G21" s="147">
        <v>84</v>
      </c>
      <c r="H21" s="147">
        <v>13540</v>
      </c>
    </row>
    <row r="22" spans="1:11" x14ac:dyDescent="0.75">
      <c r="A22" s="130" t="s">
        <v>3</v>
      </c>
      <c r="B22" s="147">
        <v>124340</v>
      </c>
      <c r="C22" s="147">
        <v>8013</v>
      </c>
      <c r="D22" s="147">
        <v>116327</v>
      </c>
      <c r="E22" s="147">
        <v>4112</v>
      </c>
      <c r="F22" s="147">
        <v>59287</v>
      </c>
      <c r="G22" s="147">
        <v>3901</v>
      </c>
      <c r="H22" s="147">
        <v>57039</v>
      </c>
    </row>
    <row r="23" spans="1:11" x14ac:dyDescent="0.75">
      <c r="A23" s="130" t="s">
        <v>4</v>
      </c>
      <c r="B23" s="147">
        <v>48685</v>
      </c>
      <c r="C23" s="147">
        <v>2907</v>
      </c>
      <c r="D23" s="147">
        <v>45778</v>
      </c>
      <c r="E23" s="147">
        <v>1308</v>
      </c>
      <c r="F23" s="147">
        <v>19499</v>
      </c>
      <c r="G23" s="147">
        <v>1599</v>
      </c>
      <c r="H23" s="147">
        <v>26279</v>
      </c>
    </row>
    <row r="24" spans="1:11" x14ac:dyDescent="0.75">
      <c r="A24" s="130" t="s">
        <v>5</v>
      </c>
      <c r="B24" s="147">
        <v>6179</v>
      </c>
      <c r="C24" s="147">
        <v>2535</v>
      </c>
      <c r="D24" s="147">
        <v>3645</v>
      </c>
      <c r="E24" s="147">
        <v>2220</v>
      </c>
      <c r="F24" s="147">
        <v>3048</v>
      </c>
      <c r="G24" s="147">
        <v>315</v>
      </c>
      <c r="H24" s="147">
        <v>597</v>
      </c>
    </row>
    <row r="25" spans="1:11" x14ac:dyDescent="0.75">
      <c r="A25" s="130" t="s">
        <v>6</v>
      </c>
      <c r="B25" s="147">
        <v>89366</v>
      </c>
      <c r="C25" s="147">
        <v>79444</v>
      </c>
      <c r="D25" s="147">
        <v>9922</v>
      </c>
      <c r="E25" s="147">
        <v>40012</v>
      </c>
      <c r="F25" s="147">
        <v>6532</v>
      </c>
      <c r="G25" s="147">
        <v>39432</v>
      </c>
      <c r="H25" s="147">
        <v>3390</v>
      </c>
    </row>
    <row r="26" spans="1:11" x14ac:dyDescent="0.75">
      <c r="A26" s="130" t="s">
        <v>544</v>
      </c>
      <c r="B26" s="147">
        <v>3593</v>
      </c>
      <c r="C26" s="147">
        <v>3593</v>
      </c>
      <c r="D26" s="147">
        <v>0</v>
      </c>
      <c r="E26" s="147">
        <v>2277</v>
      </c>
      <c r="F26" s="147">
        <v>0</v>
      </c>
      <c r="G26" s="147">
        <v>1315</v>
      </c>
      <c r="H26" s="147">
        <v>0</v>
      </c>
    </row>
    <row r="27" spans="1:11" ht="29.5" x14ac:dyDescent="0.75">
      <c r="A27" s="286" t="s">
        <v>8</v>
      </c>
      <c r="B27" s="147">
        <v>2741</v>
      </c>
      <c r="C27" s="147">
        <v>382</v>
      </c>
      <c r="D27" s="147">
        <v>2359</v>
      </c>
      <c r="E27" s="147">
        <v>258</v>
      </c>
      <c r="F27" s="147">
        <v>1166</v>
      </c>
      <c r="G27" s="147">
        <v>124</v>
      </c>
      <c r="H27" s="147">
        <v>1193</v>
      </c>
    </row>
    <row r="28" spans="1:11" ht="9" customHeight="1" x14ac:dyDescent="0.75">
      <c r="A28" s="62"/>
      <c r="B28" s="62"/>
      <c r="C28" s="62"/>
      <c r="D28" s="62"/>
      <c r="E28" s="62"/>
      <c r="F28" s="62"/>
      <c r="G28" s="62"/>
      <c r="H28" s="62"/>
      <c r="I28" s="61"/>
      <c r="J28" s="61"/>
      <c r="K28" s="61"/>
    </row>
    <row r="32" spans="1:11" x14ac:dyDescent="0.75">
      <c r="B32" s="83"/>
      <c r="C32" s="83"/>
    </row>
    <row r="33" spans="2:4" x14ac:dyDescent="0.75">
      <c r="B33" s="83"/>
      <c r="C33" s="83"/>
      <c r="D33" s="83"/>
    </row>
    <row r="34" spans="2:4" x14ac:dyDescent="0.75">
      <c r="B34" s="83"/>
      <c r="C34" s="83"/>
      <c r="D34" s="83"/>
    </row>
    <row r="35" spans="2:4" x14ac:dyDescent="0.75">
      <c r="B35" s="83"/>
      <c r="C35" s="83"/>
      <c r="D35" s="83"/>
    </row>
    <row r="36" spans="2:4" x14ac:dyDescent="0.75">
      <c r="B36" s="83"/>
      <c r="C36" s="83"/>
      <c r="D36" s="83"/>
    </row>
    <row r="37" spans="2:4" x14ac:dyDescent="0.75">
      <c r="B37" s="83"/>
      <c r="C37" s="83"/>
      <c r="D37" s="83"/>
    </row>
    <row r="38" spans="2:4" x14ac:dyDescent="0.75">
      <c r="B38" s="83"/>
      <c r="C38" s="83"/>
      <c r="D38" s="83"/>
    </row>
    <row r="39" spans="2:4" x14ac:dyDescent="0.75">
      <c r="B39" s="83"/>
      <c r="C39" s="83"/>
      <c r="D39" s="83"/>
    </row>
    <row r="40" spans="2:4" x14ac:dyDescent="0.75">
      <c r="B40" s="83"/>
      <c r="C40" s="83"/>
      <c r="D40" s="83"/>
    </row>
    <row r="41" spans="2:4" x14ac:dyDescent="0.75">
      <c r="B41" s="83"/>
      <c r="C41" s="83"/>
      <c r="D41" s="83"/>
    </row>
    <row r="42" spans="2:4" x14ac:dyDescent="0.75">
      <c r="B42" s="83"/>
      <c r="C42" s="83"/>
      <c r="D42" s="83"/>
    </row>
    <row r="43" spans="2:4" x14ac:dyDescent="0.75">
      <c r="B43" s="83"/>
      <c r="C43" s="83"/>
      <c r="D43" s="83"/>
    </row>
    <row r="45" spans="2:4" x14ac:dyDescent="0.75">
      <c r="B45" s="83"/>
      <c r="C45" s="83"/>
      <c r="D45" s="83"/>
    </row>
    <row r="46" spans="2:4" x14ac:dyDescent="0.75">
      <c r="B46" s="83"/>
      <c r="C46" s="83"/>
      <c r="D46" s="83"/>
    </row>
    <row r="47" spans="2:4" x14ac:dyDescent="0.75">
      <c r="B47" s="83"/>
      <c r="C47" s="83"/>
      <c r="D47" s="83"/>
    </row>
    <row r="48" spans="2:4" x14ac:dyDescent="0.75">
      <c r="B48" s="83"/>
      <c r="C48" s="83"/>
      <c r="D48" s="83"/>
    </row>
    <row r="49" spans="2:4" x14ac:dyDescent="0.75">
      <c r="B49" s="83"/>
      <c r="C49" s="83"/>
      <c r="D49" s="83"/>
    </row>
    <row r="50" spans="2:4" x14ac:dyDescent="0.75">
      <c r="B50" s="83"/>
      <c r="C50" s="83"/>
      <c r="D50" s="83"/>
    </row>
    <row r="51" spans="2:4" x14ac:dyDescent="0.75">
      <c r="B51" s="83"/>
      <c r="C51" s="83"/>
      <c r="D51" s="83"/>
    </row>
    <row r="52" spans="2:4" x14ac:dyDescent="0.75">
      <c r="B52" s="83"/>
      <c r="C52" s="83"/>
      <c r="D52" s="83"/>
    </row>
    <row r="53" spans="2:4" x14ac:dyDescent="0.75">
      <c r="B53" s="83"/>
      <c r="C53" s="83"/>
      <c r="D53" s="83"/>
    </row>
    <row r="54" spans="2:4" x14ac:dyDescent="0.75">
      <c r="D54" s="83"/>
    </row>
    <row r="55" spans="2:4" x14ac:dyDescent="0.75">
      <c r="D55" s="83"/>
    </row>
  </sheetData>
  <mergeCells count="7">
    <mergeCell ref="A2:A4"/>
    <mergeCell ref="B2:D2"/>
    <mergeCell ref="E2:F2"/>
    <mergeCell ref="G2:H2"/>
    <mergeCell ref="B3:D3"/>
    <mergeCell ref="E3:F3"/>
    <mergeCell ref="G3:H3"/>
  </mergeCells>
  <pageMargins left="0.7" right="0.7" top="0.75" bottom="0.75" header="0.3" footer="0.3"/>
  <pageSetup scale="67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30"/>
  <sheetViews>
    <sheetView zoomScaleNormal="100" zoomScaleSheetLayoutView="100" workbookViewId="0">
      <selection activeCell="C9" sqref="C9"/>
    </sheetView>
  </sheetViews>
  <sheetFormatPr defaultColWidth="9.08984375" defaultRowHeight="14.75" x14ac:dyDescent="0.75"/>
  <cols>
    <col min="1" max="1" width="45.81640625" style="65" customWidth="1"/>
    <col min="2" max="2" width="15.08984375" style="65" customWidth="1"/>
    <col min="3" max="6" width="12.26953125" style="65" customWidth="1"/>
    <col min="7" max="8" width="13.7265625" style="65" customWidth="1"/>
    <col min="9" max="9" width="12.26953125" style="65" customWidth="1"/>
    <col min="10" max="10" width="10.54296875" style="65" bestFit="1" customWidth="1"/>
    <col min="11" max="11" width="14.08984375" style="65" customWidth="1"/>
    <col min="12" max="12" width="10.54296875" style="65" bestFit="1" customWidth="1"/>
    <col min="13" max="16384" width="9.08984375" style="65"/>
  </cols>
  <sheetData>
    <row r="1" spans="1:13" s="84" customFormat="1" x14ac:dyDescent="0.75">
      <c r="A1" s="24" t="s">
        <v>560</v>
      </c>
    </row>
    <row r="2" spans="1:13" s="84" customFormat="1" x14ac:dyDescent="0.75">
      <c r="A2" s="293"/>
      <c r="B2" s="294" t="s">
        <v>317</v>
      </c>
      <c r="C2" s="294" t="s">
        <v>318</v>
      </c>
      <c r="D2" s="294" t="s">
        <v>319</v>
      </c>
      <c r="E2" s="294" t="s">
        <v>320</v>
      </c>
      <c r="F2" s="294" t="s">
        <v>321</v>
      </c>
      <c r="G2" s="291" t="s">
        <v>522</v>
      </c>
      <c r="H2" s="292" t="s">
        <v>529</v>
      </c>
    </row>
    <row r="3" spans="1:13" s="84" customFormat="1" x14ac:dyDescent="0.75">
      <c r="A3" s="293"/>
      <c r="B3" s="294"/>
      <c r="C3" s="294"/>
      <c r="D3" s="294"/>
      <c r="E3" s="294"/>
      <c r="F3" s="294"/>
      <c r="G3" s="291"/>
      <c r="H3" s="292"/>
    </row>
    <row r="4" spans="1:13" s="84" customFormat="1" x14ac:dyDescent="0.75">
      <c r="A4" s="293"/>
      <c r="B4" s="294"/>
      <c r="C4" s="294"/>
      <c r="D4" s="294"/>
      <c r="E4" s="294"/>
      <c r="F4" s="294"/>
      <c r="G4" s="291"/>
      <c r="H4" s="292"/>
      <c r="I4" s="65"/>
    </row>
    <row r="5" spans="1:13" s="84" customFormat="1" x14ac:dyDescent="0.75">
      <c r="A5" s="216" t="s">
        <v>419</v>
      </c>
      <c r="B5" s="152">
        <f>SUM(B7,B10)</f>
        <v>7718871</v>
      </c>
      <c r="C5" s="152">
        <f t="shared" ref="C5:H5" si="0">SUM(C7,C10)</f>
        <v>3633984</v>
      </c>
      <c r="D5" s="152">
        <f t="shared" si="0"/>
        <v>4084887</v>
      </c>
      <c r="E5" s="152">
        <f t="shared" si="0"/>
        <v>1670930</v>
      </c>
      <c r="F5" s="152">
        <f t="shared" si="0"/>
        <v>6047941</v>
      </c>
      <c r="G5" s="152">
        <f t="shared" si="0"/>
        <v>2991184</v>
      </c>
      <c r="H5" s="152">
        <f t="shared" si="0"/>
        <v>4727686</v>
      </c>
      <c r="I5" s="77"/>
      <c r="J5" s="88"/>
      <c r="K5" s="88"/>
      <c r="L5" s="75"/>
    </row>
    <row r="6" spans="1:13" s="84" customFormat="1" x14ac:dyDescent="0.75">
      <c r="A6" s="216"/>
      <c r="B6" s="152"/>
      <c r="C6" s="152"/>
      <c r="D6" s="152"/>
      <c r="E6" s="152"/>
      <c r="F6" s="152"/>
      <c r="G6" s="152"/>
      <c r="H6" s="152"/>
      <c r="I6" s="65"/>
    </row>
    <row r="7" spans="1:13" s="84" customFormat="1" x14ac:dyDescent="0.75">
      <c r="A7" s="216" t="s">
        <v>14</v>
      </c>
      <c r="B7" s="152">
        <f t="shared" ref="B7:H7" si="1">SUM(B8:B9)</f>
        <v>4166625</v>
      </c>
      <c r="C7" s="152">
        <v>2251998</v>
      </c>
      <c r="D7" s="152">
        <v>1914627</v>
      </c>
      <c r="E7" s="152">
        <v>1047923</v>
      </c>
      <c r="F7" s="152">
        <v>3118702</v>
      </c>
      <c r="G7" s="152">
        <v>1605248</v>
      </c>
      <c r="H7" s="152">
        <v>2561377</v>
      </c>
      <c r="I7" s="65"/>
    </row>
    <row r="8" spans="1:13" s="84" customFormat="1" x14ac:dyDescent="0.75">
      <c r="A8" s="216" t="s">
        <v>420</v>
      </c>
      <c r="B8" s="136">
        <f>SUM(C8:D8)</f>
        <v>3287696</v>
      </c>
      <c r="C8" s="136">
        <v>1834964</v>
      </c>
      <c r="D8" s="136">
        <v>1452732</v>
      </c>
      <c r="E8" s="136">
        <v>829806</v>
      </c>
      <c r="F8" s="136">
        <v>2457891</v>
      </c>
      <c r="G8" s="136">
        <v>1193524</v>
      </c>
      <c r="H8" s="136">
        <v>2094172</v>
      </c>
      <c r="I8" s="46"/>
    </row>
    <row r="9" spans="1:13" s="84" customFormat="1" x14ac:dyDescent="0.75">
      <c r="A9" s="216" t="s">
        <v>421</v>
      </c>
      <c r="B9" s="136">
        <f>SUM(C9:D9)</f>
        <v>878929</v>
      </c>
      <c r="C9" s="136">
        <v>417034</v>
      </c>
      <c r="D9" s="136">
        <v>461895</v>
      </c>
      <c r="E9" s="136">
        <v>218117</v>
      </c>
      <c r="F9" s="136">
        <v>660811</v>
      </c>
      <c r="G9" s="136">
        <v>411724</v>
      </c>
      <c r="H9" s="136">
        <v>467205</v>
      </c>
      <c r="I9" s="77"/>
      <c r="J9" s="15"/>
    </row>
    <row r="10" spans="1:13" s="84" customFormat="1" x14ac:dyDescent="0.75">
      <c r="A10" s="216" t="s">
        <v>17</v>
      </c>
      <c r="B10" s="136">
        <f>SUM(E10:F10)</f>
        <v>3552246</v>
      </c>
      <c r="C10" s="136">
        <v>1381986</v>
      </c>
      <c r="D10" s="136">
        <v>2170260</v>
      </c>
      <c r="E10" s="136">
        <v>623007</v>
      </c>
      <c r="F10" s="136">
        <v>2929239</v>
      </c>
      <c r="G10" s="136">
        <v>1385936</v>
      </c>
      <c r="H10" s="136">
        <v>2166309</v>
      </c>
      <c r="I10" s="77"/>
      <c r="J10" s="75"/>
    </row>
    <row r="11" spans="1:13" s="84" customFormat="1" x14ac:dyDescent="0.75">
      <c r="A11" s="217"/>
      <c r="B11" s="217"/>
      <c r="C11" s="217"/>
      <c r="D11" s="217"/>
      <c r="E11" s="217"/>
      <c r="F11" s="217"/>
      <c r="G11" s="217"/>
      <c r="H11" s="217"/>
      <c r="I11" s="73"/>
      <c r="J11" s="75"/>
    </row>
    <row r="12" spans="1:13" s="84" customFormat="1" x14ac:dyDescent="0.75">
      <c r="A12" s="216" t="s">
        <v>422</v>
      </c>
      <c r="B12" s="136">
        <v>3242027</v>
      </c>
      <c r="C12" s="136">
        <f t="shared" ref="B12:H12" si="2">SUM(C13:C15)</f>
        <v>1435643</v>
      </c>
      <c r="D12" s="136">
        <f t="shared" si="2"/>
        <v>1806384</v>
      </c>
      <c r="E12" s="136">
        <f t="shared" si="2"/>
        <v>585829</v>
      </c>
      <c r="F12" s="136">
        <f t="shared" si="2"/>
        <v>2656197</v>
      </c>
      <c r="G12" s="136">
        <f t="shared" si="2"/>
        <v>1717551</v>
      </c>
      <c r="H12" s="136">
        <f t="shared" si="2"/>
        <v>1524476</v>
      </c>
      <c r="I12" s="65"/>
      <c r="J12" s="75"/>
    </row>
    <row r="13" spans="1:13" s="84" customFormat="1" x14ac:dyDescent="0.75">
      <c r="A13" s="216" t="s">
        <v>421</v>
      </c>
      <c r="B13" s="136">
        <v>878929</v>
      </c>
      <c r="C13" s="136">
        <v>417034</v>
      </c>
      <c r="D13" s="136">
        <v>461895</v>
      </c>
      <c r="E13" s="136">
        <v>218117</v>
      </c>
      <c r="F13" s="136">
        <v>660811</v>
      </c>
      <c r="G13" s="136">
        <v>411724</v>
      </c>
      <c r="H13" s="136">
        <v>467205</v>
      </c>
      <c r="I13" s="95"/>
    </row>
    <row r="14" spans="1:13" s="84" customFormat="1" x14ac:dyDescent="0.75">
      <c r="A14" s="216" t="s">
        <v>423</v>
      </c>
      <c r="B14" s="136">
        <v>1024400</v>
      </c>
      <c r="C14" s="136">
        <v>528911</v>
      </c>
      <c r="D14" s="136">
        <v>495489</v>
      </c>
      <c r="E14" s="136">
        <v>142128</v>
      </c>
      <c r="F14" s="136">
        <v>882272</v>
      </c>
      <c r="G14" s="136">
        <v>530314</v>
      </c>
      <c r="H14" s="136">
        <v>494086</v>
      </c>
    </row>
    <row r="15" spans="1:13" s="84" customFormat="1" x14ac:dyDescent="0.75">
      <c r="A15" s="216" t="s">
        <v>424</v>
      </c>
      <c r="B15" s="136">
        <v>1338698</v>
      </c>
      <c r="C15" s="136">
        <v>489698</v>
      </c>
      <c r="D15" s="136">
        <v>849000</v>
      </c>
      <c r="E15" s="136">
        <v>225584</v>
      </c>
      <c r="F15" s="136">
        <v>1113114</v>
      </c>
      <c r="G15" s="136">
        <v>775513</v>
      </c>
      <c r="H15" s="136">
        <v>563185</v>
      </c>
    </row>
    <row r="16" spans="1:13" s="84" customFormat="1" ht="15" customHeight="1" x14ac:dyDescent="0.75">
      <c r="A16" s="217"/>
      <c r="B16" s="217"/>
      <c r="C16" s="217"/>
      <c r="D16" s="217"/>
      <c r="E16" s="217"/>
      <c r="F16" s="217"/>
      <c r="G16" s="217"/>
      <c r="H16" s="217"/>
      <c r="M16" s="75"/>
    </row>
    <row r="17" spans="1:9" s="84" customFormat="1" x14ac:dyDescent="0.75">
      <c r="A17" s="216" t="s">
        <v>508</v>
      </c>
      <c r="B17" s="154">
        <f>B7/B5*100</f>
        <v>53.979720609400005</v>
      </c>
      <c r="C17" s="154">
        <f t="shared" ref="C17:H17" si="3">C7/C5*100</f>
        <v>61.97049849421461</v>
      </c>
      <c r="D17" s="154">
        <f t="shared" si="3"/>
        <v>46.870990556164713</v>
      </c>
      <c r="E17" s="154">
        <f t="shared" si="3"/>
        <v>62.714955144739761</v>
      </c>
      <c r="F17" s="154">
        <f t="shared" si="3"/>
        <v>51.566342991771904</v>
      </c>
      <c r="G17" s="154">
        <f t="shared" si="3"/>
        <v>53.665973072870145</v>
      </c>
      <c r="H17" s="154">
        <f t="shared" si="3"/>
        <v>54.178238571681788</v>
      </c>
    </row>
    <row r="18" spans="1:9" s="84" customFormat="1" x14ac:dyDescent="0.75">
      <c r="A18" s="216" t="s">
        <v>509</v>
      </c>
      <c r="B18" s="154">
        <f>B8/B5*100</f>
        <v>42.592964696521037</v>
      </c>
      <c r="C18" s="154">
        <f t="shared" ref="C18:H18" si="4">C8/C5*100</f>
        <v>50.494553635899329</v>
      </c>
      <c r="D18" s="154">
        <f t="shared" si="4"/>
        <v>35.563578625308359</v>
      </c>
      <c r="E18" s="154">
        <f t="shared" si="4"/>
        <v>49.661326327254883</v>
      </c>
      <c r="F18" s="154">
        <f t="shared" si="4"/>
        <v>40.640128599138123</v>
      </c>
      <c r="G18" s="154">
        <f t="shared" si="4"/>
        <v>39.901390218722753</v>
      </c>
      <c r="H18" s="154">
        <f t="shared" si="4"/>
        <v>44.295919822086319</v>
      </c>
    </row>
    <row r="19" spans="1:9" s="84" customFormat="1" x14ac:dyDescent="0.75">
      <c r="A19" s="216" t="s">
        <v>510</v>
      </c>
      <c r="B19" s="154">
        <f>B14/B8*100</f>
        <v>31.15859860522384</v>
      </c>
      <c r="C19" s="154">
        <f t="shared" ref="C19:H19" si="5">C14/C8*100</f>
        <v>28.824053223932459</v>
      </c>
      <c r="D19" s="154">
        <f t="shared" si="5"/>
        <v>34.107392141151983</v>
      </c>
      <c r="E19" s="154">
        <f t="shared" si="5"/>
        <v>17.127858800731737</v>
      </c>
      <c r="F19" s="154">
        <f t="shared" si="5"/>
        <v>35.895489262949418</v>
      </c>
      <c r="G19" s="154">
        <f t="shared" si="5"/>
        <v>44.432621380047657</v>
      </c>
      <c r="H19" s="154">
        <f t="shared" si="5"/>
        <v>23.593382014466815</v>
      </c>
    </row>
    <row r="20" spans="1:9" s="84" customFormat="1" x14ac:dyDescent="0.75">
      <c r="A20" s="216" t="s">
        <v>511</v>
      </c>
      <c r="B20" s="154">
        <f>B9/B7*100</f>
        <v>21.094506945069451</v>
      </c>
      <c r="C20" s="154">
        <f t="shared" ref="C20:H20" si="6">C9/C7*100</f>
        <v>18.51840010515107</v>
      </c>
      <c r="D20" s="154">
        <f t="shared" si="6"/>
        <v>24.124542273769251</v>
      </c>
      <c r="E20" s="154">
        <f t="shared" si="6"/>
        <v>20.814220128769005</v>
      </c>
      <c r="F20" s="154">
        <f t="shared" si="6"/>
        <v>21.188654767271771</v>
      </c>
      <c r="G20" s="154">
        <f t="shared" si="6"/>
        <v>25.648622518140503</v>
      </c>
      <c r="H20" s="154">
        <f t="shared" si="6"/>
        <v>18.240383980960242</v>
      </c>
    </row>
    <row r="21" spans="1:9" s="84" customFormat="1" ht="29.5" x14ac:dyDescent="0.75">
      <c r="A21" s="204" t="s">
        <v>512</v>
      </c>
      <c r="B21" s="154">
        <f>(B9+B14)/B7*100</f>
        <v>45.680352803528038</v>
      </c>
      <c r="C21" s="154">
        <f t="shared" ref="C21:H21" si="7">(C9+C14)/C7*100</f>
        <v>42.004699826554024</v>
      </c>
      <c r="D21" s="154">
        <f t="shared" si="7"/>
        <v>50.003682179348772</v>
      </c>
      <c r="E21" s="154">
        <f t="shared" si="7"/>
        <v>34.377048695371705</v>
      </c>
      <c r="F21" s="154">
        <f t="shared" si="7"/>
        <v>49.478372733271726</v>
      </c>
      <c r="G21" s="154">
        <f t="shared" si="7"/>
        <v>58.684888565505148</v>
      </c>
      <c r="H21" s="154">
        <f t="shared" si="7"/>
        <v>37.530242521893499</v>
      </c>
    </row>
    <row r="22" spans="1:9" s="84" customFormat="1" ht="28.5" customHeight="1" x14ac:dyDescent="0.75">
      <c r="A22" s="204" t="s">
        <v>513</v>
      </c>
      <c r="B22" s="154">
        <f>(B9+B15)/(B7+B15)*100</f>
        <v>40.28150573544913</v>
      </c>
      <c r="C22" s="154">
        <f t="shared" ref="C22:H22" si="8">(C9+C15)/(C7+C15)*100</f>
        <v>33.071937953733752</v>
      </c>
      <c r="D22" s="154">
        <f t="shared" si="8"/>
        <v>47.43386137130662</v>
      </c>
      <c r="E22" s="154">
        <f t="shared" si="8"/>
        <v>34.84087641449949</v>
      </c>
      <c r="F22" s="154">
        <f t="shared" si="8"/>
        <v>41.91876489904098</v>
      </c>
      <c r="G22" s="154">
        <f t="shared" si="8"/>
        <v>49.86796238681665</v>
      </c>
      <c r="H22" s="154">
        <f t="shared" si="8"/>
        <v>32.977102070626216</v>
      </c>
    </row>
    <row r="23" spans="1:9" s="84" customFormat="1" ht="29.5" x14ac:dyDescent="0.75">
      <c r="A23" s="204" t="s">
        <v>514</v>
      </c>
      <c r="B23" s="154">
        <f>(B13+B14+B15)/(B15+B7)*100</f>
        <v>58.888951656424162</v>
      </c>
      <c r="C23" s="154">
        <f t="shared" ref="C23:H23" si="9">(C13+C14+C15)/(C15+C7)*100</f>
        <v>52.363318179696073</v>
      </c>
      <c r="D23" s="154">
        <f t="shared" si="9"/>
        <v>65.36280040685665</v>
      </c>
      <c r="E23" s="154">
        <f t="shared" si="9"/>
        <v>46.00123909801831</v>
      </c>
      <c r="F23" s="154">
        <f t="shared" si="9"/>
        <v>62.767308408494124</v>
      </c>
      <c r="G23" s="154">
        <f t="shared" si="9"/>
        <v>72.142940849585486</v>
      </c>
      <c r="H23" s="154">
        <f t="shared" si="9"/>
        <v>48.790070416269543</v>
      </c>
      <c r="I23" s="76"/>
    </row>
    <row r="24" spans="1:9" s="84" customFormat="1" ht="15" customHeight="1" x14ac:dyDescent="0.75">
      <c r="A24" s="217"/>
      <c r="B24" s="218"/>
      <c r="C24" s="218"/>
      <c r="D24" s="218"/>
      <c r="E24" s="218"/>
      <c r="F24" s="218"/>
      <c r="G24" s="218"/>
      <c r="H24" s="218"/>
    </row>
    <row r="25" spans="1:9" s="84" customFormat="1" ht="15" customHeight="1" x14ac:dyDescent="0.75">
      <c r="A25" s="216" t="s">
        <v>515</v>
      </c>
      <c r="B25" s="190">
        <v>26.5</v>
      </c>
      <c r="C25" s="190">
        <v>23.1</v>
      </c>
      <c r="D25" s="190">
        <v>30.5</v>
      </c>
      <c r="E25" s="190">
        <v>26.8</v>
      </c>
      <c r="F25" s="190">
        <v>26.4</v>
      </c>
      <c r="G25" s="190">
        <v>32.700000000000003</v>
      </c>
      <c r="H25" s="190">
        <v>23.7</v>
      </c>
    </row>
    <row r="26" spans="1:9" s="84" customFormat="1" x14ac:dyDescent="0.75">
      <c r="A26" s="219" t="s">
        <v>480</v>
      </c>
      <c r="B26" s="451">
        <v>26000</v>
      </c>
      <c r="C26" s="451">
        <v>26000</v>
      </c>
      <c r="D26" s="451">
        <v>20800</v>
      </c>
      <c r="E26" s="451">
        <v>52000</v>
      </c>
      <c r="F26" s="451">
        <v>20800</v>
      </c>
      <c r="G26" s="451">
        <v>20800</v>
      </c>
      <c r="H26" s="451">
        <v>26000</v>
      </c>
    </row>
    <row r="27" spans="1:9" s="84" customFormat="1" ht="7.5" customHeight="1" x14ac:dyDescent="0.75">
      <c r="A27" s="53"/>
      <c r="B27" s="103"/>
      <c r="C27" s="103"/>
      <c r="D27" s="103"/>
      <c r="E27" s="103"/>
      <c r="F27" s="103"/>
      <c r="G27" s="103"/>
      <c r="H27" s="103"/>
    </row>
    <row r="28" spans="1:9" ht="14.25" customHeight="1" x14ac:dyDescent="0.75"/>
    <row r="30" spans="1:9" x14ac:dyDescent="0.75">
      <c r="B30" s="85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  <ignoredErrors>
    <ignoredError sqref="B8:B1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L50"/>
  <sheetViews>
    <sheetView view="pageBreakPreview" zoomScaleNormal="100" zoomScaleSheetLayoutView="100" workbookViewId="0">
      <selection activeCell="A11" sqref="A11"/>
    </sheetView>
  </sheetViews>
  <sheetFormatPr defaultColWidth="11.36328125" defaultRowHeight="14.75" x14ac:dyDescent="0.75"/>
  <cols>
    <col min="1" max="1" width="44.26953125" style="84" customWidth="1"/>
    <col min="2" max="10" width="10.54296875" style="84" customWidth="1"/>
    <col min="11" max="16384" width="11.36328125" style="84"/>
  </cols>
  <sheetData>
    <row r="1" spans="1:12" x14ac:dyDescent="0.75">
      <c r="A1" s="41" t="s">
        <v>587</v>
      </c>
    </row>
    <row r="2" spans="1:12" x14ac:dyDescent="0.75">
      <c r="A2" s="353"/>
      <c r="B2" s="313" t="s">
        <v>77</v>
      </c>
      <c r="C2" s="313"/>
      <c r="D2" s="313"/>
      <c r="E2" s="313" t="s">
        <v>49</v>
      </c>
      <c r="F2" s="313"/>
      <c r="G2" s="313"/>
      <c r="H2" s="313" t="s">
        <v>48</v>
      </c>
      <c r="I2" s="313"/>
      <c r="J2" s="313"/>
      <c r="K2" s="17"/>
      <c r="L2" s="17"/>
    </row>
    <row r="3" spans="1:12" x14ac:dyDescent="0.75">
      <c r="A3" s="353"/>
      <c r="B3" s="127" t="s">
        <v>9</v>
      </c>
      <c r="C3" s="127" t="s">
        <v>46</v>
      </c>
      <c r="D3" s="127" t="s">
        <v>47</v>
      </c>
      <c r="E3" s="127" t="s">
        <v>376</v>
      </c>
      <c r="F3" s="127" t="s">
        <v>46</v>
      </c>
      <c r="G3" s="127" t="s">
        <v>47</v>
      </c>
      <c r="H3" s="127" t="s">
        <v>9</v>
      </c>
      <c r="I3" s="127" t="s">
        <v>46</v>
      </c>
      <c r="J3" s="127" t="s">
        <v>47</v>
      </c>
    </row>
    <row r="4" spans="1:12" s="7" customFormat="1" x14ac:dyDescent="0.75">
      <c r="A4" s="128" t="s">
        <v>18</v>
      </c>
      <c r="B4" s="129">
        <v>36</v>
      </c>
      <c r="C4" s="129">
        <v>38.200000000000003</v>
      </c>
      <c r="D4" s="129">
        <v>33.299999999999997</v>
      </c>
      <c r="E4" s="129">
        <v>44.4</v>
      </c>
      <c r="F4" s="129">
        <v>45.5</v>
      </c>
      <c r="G4" s="129">
        <v>43</v>
      </c>
      <c r="H4" s="129">
        <v>33.200000000000003</v>
      </c>
      <c r="I4" s="129">
        <v>35.700000000000003</v>
      </c>
      <c r="J4" s="129">
        <v>29.9</v>
      </c>
    </row>
    <row r="5" spans="1:12" ht="16.5" customHeight="1" x14ac:dyDescent="0.75">
      <c r="A5" s="130"/>
      <c r="B5" s="131"/>
      <c r="C5" s="131"/>
      <c r="D5" s="131"/>
      <c r="E5" s="131"/>
      <c r="F5" s="131"/>
      <c r="G5" s="131"/>
      <c r="H5" s="131"/>
      <c r="I5" s="131"/>
      <c r="J5" s="131"/>
    </row>
    <row r="6" spans="1:12" x14ac:dyDescent="0.75">
      <c r="A6" s="130" t="s">
        <v>22</v>
      </c>
      <c r="B6" s="132">
        <v>28.8</v>
      </c>
      <c r="C6" s="132">
        <v>30.3</v>
      </c>
      <c r="D6" s="132">
        <v>27.3</v>
      </c>
      <c r="E6" s="132">
        <v>29.2</v>
      </c>
      <c r="F6" s="132">
        <v>31.7</v>
      </c>
      <c r="G6" s="132">
        <v>27.3</v>
      </c>
      <c r="H6" s="132">
        <v>28.7</v>
      </c>
      <c r="I6" s="132">
        <v>30.2</v>
      </c>
      <c r="J6" s="132">
        <v>27.4</v>
      </c>
    </row>
    <row r="7" spans="1:12" x14ac:dyDescent="0.75">
      <c r="A7" s="130" t="s">
        <v>23</v>
      </c>
      <c r="B7" s="132">
        <v>39.1</v>
      </c>
      <c r="C7" s="132">
        <v>40.1</v>
      </c>
      <c r="D7" s="132">
        <v>32.299999999999997</v>
      </c>
      <c r="E7" s="132">
        <v>48.8</v>
      </c>
      <c r="F7" s="132">
        <v>49.9</v>
      </c>
      <c r="G7" s="132">
        <v>43.8</v>
      </c>
      <c r="H7" s="132">
        <v>38.6</v>
      </c>
      <c r="I7" s="132">
        <v>39.6</v>
      </c>
      <c r="J7" s="132">
        <v>31.4</v>
      </c>
    </row>
    <row r="8" spans="1:12" x14ac:dyDescent="0.75">
      <c r="A8" s="130" t="s">
        <v>25</v>
      </c>
      <c r="B8" s="132">
        <v>38.799999999999997</v>
      </c>
      <c r="C8" s="132">
        <v>41.2</v>
      </c>
      <c r="D8" s="132">
        <v>36.4</v>
      </c>
      <c r="E8" s="132">
        <v>42</v>
      </c>
      <c r="F8" s="132">
        <v>42.9</v>
      </c>
      <c r="G8" s="132">
        <v>41</v>
      </c>
      <c r="H8" s="132">
        <v>37.1</v>
      </c>
      <c r="I8" s="132">
        <v>40.200000000000003</v>
      </c>
      <c r="J8" s="132">
        <v>33.799999999999997</v>
      </c>
    </row>
    <row r="9" spans="1:12" x14ac:dyDescent="0.75">
      <c r="A9" s="130" t="s">
        <v>26</v>
      </c>
      <c r="B9" s="132">
        <v>43.3</v>
      </c>
      <c r="C9" s="132">
        <v>42.9</v>
      </c>
      <c r="D9" s="132">
        <v>45.4</v>
      </c>
      <c r="E9" s="132">
        <v>45</v>
      </c>
      <c r="F9" s="132">
        <v>45.1</v>
      </c>
      <c r="G9" s="132">
        <v>45</v>
      </c>
      <c r="H9" s="132">
        <v>41.4</v>
      </c>
      <c r="I9" s="132">
        <v>41.2</v>
      </c>
      <c r="J9" s="132">
        <v>60</v>
      </c>
    </row>
    <row r="10" spans="1:12" x14ac:dyDescent="0.75">
      <c r="A10" s="130" t="s">
        <v>27</v>
      </c>
      <c r="B10" s="132">
        <v>47.1</v>
      </c>
      <c r="C10" s="132">
        <v>44</v>
      </c>
      <c r="D10" s="132">
        <v>50.2</v>
      </c>
      <c r="E10" s="132">
        <v>46.2</v>
      </c>
      <c r="F10" s="132">
        <v>42.8</v>
      </c>
      <c r="G10" s="132">
        <v>48.1</v>
      </c>
      <c r="H10" s="132">
        <v>47.5</v>
      </c>
      <c r="I10" s="132">
        <v>44.4</v>
      </c>
      <c r="J10" s="132">
        <v>51.4</v>
      </c>
    </row>
    <row r="11" spans="1:12" x14ac:dyDescent="0.75">
      <c r="A11" s="130" t="s">
        <v>28</v>
      </c>
      <c r="B11" s="132">
        <v>37.1</v>
      </c>
      <c r="C11" s="132">
        <v>37.799999999999997</v>
      </c>
      <c r="D11" s="132">
        <v>32.299999999999997</v>
      </c>
      <c r="E11" s="132">
        <v>39</v>
      </c>
      <c r="F11" s="132">
        <v>39.1</v>
      </c>
      <c r="G11" s="132">
        <v>38.299999999999997</v>
      </c>
      <c r="H11" s="132">
        <v>36.299999999999997</v>
      </c>
      <c r="I11" s="132">
        <v>37.4</v>
      </c>
      <c r="J11" s="132">
        <v>29.8</v>
      </c>
    </row>
    <row r="12" spans="1:12" ht="29.5" x14ac:dyDescent="0.75">
      <c r="A12" s="133" t="s">
        <v>29</v>
      </c>
      <c r="B12" s="132">
        <v>41.8</v>
      </c>
      <c r="C12" s="132">
        <v>44.8</v>
      </c>
      <c r="D12" s="132">
        <v>39.4</v>
      </c>
      <c r="E12" s="132">
        <v>47.7</v>
      </c>
      <c r="F12" s="132">
        <v>50.4</v>
      </c>
      <c r="G12" s="132">
        <v>45.8</v>
      </c>
      <c r="H12" s="132">
        <v>36.799999999999997</v>
      </c>
      <c r="I12" s="132">
        <v>40.299999999999997</v>
      </c>
      <c r="J12" s="132">
        <v>33.799999999999997</v>
      </c>
    </row>
    <row r="13" spans="1:12" x14ac:dyDescent="0.75">
      <c r="A13" s="130" t="s">
        <v>30</v>
      </c>
      <c r="B13" s="132">
        <v>43.8</v>
      </c>
      <c r="C13" s="132">
        <v>44.2</v>
      </c>
      <c r="D13" s="132">
        <v>31.9</v>
      </c>
      <c r="E13" s="132">
        <v>49</v>
      </c>
      <c r="F13" s="132">
        <v>49.8</v>
      </c>
      <c r="G13" s="132">
        <v>36.1</v>
      </c>
      <c r="H13" s="132">
        <v>41.1</v>
      </c>
      <c r="I13" s="132">
        <v>41.4</v>
      </c>
      <c r="J13" s="132">
        <v>25.7</v>
      </c>
    </row>
    <row r="14" spans="1:12" x14ac:dyDescent="0.75">
      <c r="A14" s="130" t="s">
        <v>31</v>
      </c>
      <c r="B14" s="132">
        <v>48</v>
      </c>
      <c r="C14" s="132">
        <v>49</v>
      </c>
      <c r="D14" s="132">
        <v>46.6</v>
      </c>
      <c r="E14" s="132">
        <v>50.1</v>
      </c>
      <c r="F14" s="132">
        <v>51.4</v>
      </c>
      <c r="G14" s="132">
        <v>48.5</v>
      </c>
      <c r="H14" s="132">
        <v>45.4</v>
      </c>
      <c r="I14" s="132">
        <v>46.2</v>
      </c>
      <c r="J14" s="132">
        <v>44.3</v>
      </c>
    </row>
    <row r="15" spans="1:12" x14ac:dyDescent="0.75">
      <c r="A15" s="130" t="s">
        <v>32</v>
      </c>
      <c r="B15" s="132">
        <v>43.2</v>
      </c>
      <c r="C15" s="132">
        <v>45</v>
      </c>
      <c r="D15" s="132">
        <v>38.299999999999997</v>
      </c>
      <c r="E15" s="132">
        <v>44.7</v>
      </c>
      <c r="F15" s="132">
        <v>46.3</v>
      </c>
      <c r="G15" s="132">
        <v>40.1</v>
      </c>
      <c r="H15" s="132">
        <v>38.1</v>
      </c>
      <c r="I15" s="132">
        <v>40.200000000000003</v>
      </c>
      <c r="J15" s="132">
        <v>34.200000000000003</v>
      </c>
    </row>
    <row r="16" spans="1:12" x14ac:dyDescent="0.75">
      <c r="A16" s="130" t="s">
        <v>33</v>
      </c>
      <c r="B16" s="132">
        <v>48.2</v>
      </c>
      <c r="C16" s="132">
        <v>48.9</v>
      </c>
      <c r="D16" s="132">
        <v>47.1</v>
      </c>
      <c r="E16" s="132">
        <v>49</v>
      </c>
      <c r="F16" s="132">
        <v>49.7</v>
      </c>
      <c r="G16" s="132">
        <v>48</v>
      </c>
      <c r="H16" s="132">
        <v>47</v>
      </c>
      <c r="I16" s="132">
        <v>47.8</v>
      </c>
      <c r="J16" s="132">
        <v>46.1</v>
      </c>
    </row>
    <row r="17" spans="1:10" x14ac:dyDescent="0.75">
      <c r="A17" s="130" t="s">
        <v>34</v>
      </c>
      <c r="B17" s="132">
        <v>33.5</v>
      </c>
      <c r="C17" s="132">
        <v>39.799999999999997</v>
      </c>
      <c r="D17" s="132">
        <v>18.7</v>
      </c>
      <c r="E17" s="132">
        <v>42.6</v>
      </c>
      <c r="F17" s="132">
        <v>43.9</v>
      </c>
      <c r="G17" s="132">
        <v>38.299999999999997</v>
      </c>
      <c r="H17" s="132">
        <v>23.9</v>
      </c>
      <c r="I17" s="132">
        <v>34.4</v>
      </c>
      <c r="J17" s="132">
        <v>7.2</v>
      </c>
    </row>
    <row r="18" spans="1:10" x14ac:dyDescent="0.75">
      <c r="A18" s="130" t="s">
        <v>0</v>
      </c>
      <c r="B18" s="132">
        <v>39.299999999999997</v>
      </c>
      <c r="C18" s="132">
        <v>39</v>
      </c>
      <c r="D18" s="132">
        <v>40.299999999999997</v>
      </c>
      <c r="E18" s="132">
        <v>44</v>
      </c>
      <c r="F18" s="132">
        <v>44</v>
      </c>
      <c r="G18" s="132">
        <v>43.8</v>
      </c>
      <c r="H18" s="132">
        <v>31.7</v>
      </c>
      <c r="I18" s="132">
        <v>31.1</v>
      </c>
      <c r="J18" s="132">
        <v>34.4</v>
      </c>
    </row>
    <row r="19" spans="1:10" x14ac:dyDescent="0.75">
      <c r="A19" s="130" t="s">
        <v>1</v>
      </c>
      <c r="B19" s="132">
        <v>49</v>
      </c>
      <c r="C19" s="132">
        <v>57.7</v>
      </c>
      <c r="D19" s="132">
        <v>34</v>
      </c>
      <c r="E19" s="132">
        <v>53</v>
      </c>
      <c r="F19" s="132">
        <v>58.4</v>
      </c>
      <c r="G19" s="132">
        <v>41</v>
      </c>
      <c r="H19" s="132">
        <v>46.3</v>
      </c>
      <c r="I19" s="132">
        <v>57.1</v>
      </c>
      <c r="J19" s="132">
        <v>30.2</v>
      </c>
    </row>
    <row r="20" spans="1:10" x14ac:dyDescent="0.75">
      <c r="A20" s="130" t="s">
        <v>2</v>
      </c>
      <c r="B20" s="132">
        <v>52.2</v>
      </c>
      <c r="C20" s="132">
        <v>53.9</v>
      </c>
      <c r="D20" s="132">
        <v>45.2</v>
      </c>
      <c r="E20" s="132">
        <v>50.4</v>
      </c>
      <c r="F20" s="132">
        <v>51.8</v>
      </c>
      <c r="G20" s="132">
        <v>46.7</v>
      </c>
      <c r="H20" s="132">
        <v>54.3</v>
      </c>
      <c r="I20" s="132">
        <v>56</v>
      </c>
      <c r="J20" s="132">
        <v>40.6</v>
      </c>
    </row>
    <row r="21" spans="1:10" x14ac:dyDescent="0.75">
      <c r="A21" s="130" t="s">
        <v>3</v>
      </c>
      <c r="B21" s="132">
        <v>44.3</v>
      </c>
      <c r="C21" s="132">
        <v>45.3</v>
      </c>
      <c r="D21" s="132">
        <v>43.2</v>
      </c>
      <c r="E21" s="132">
        <v>44.5</v>
      </c>
      <c r="F21" s="132">
        <v>45.2</v>
      </c>
      <c r="G21" s="132">
        <v>44</v>
      </c>
      <c r="H21" s="132">
        <v>44.1</v>
      </c>
      <c r="I21" s="132">
        <v>45.3</v>
      </c>
      <c r="J21" s="132">
        <v>42.6</v>
      </c>
    </row>
    <row r="22" spans="1:10" x14ac:dyDescent="0.75">
      <c r="A22" s="130" t="s">
        <v>4</v>
      </c>
      <c r="B22" s="132">
        <v>45.4</v>
      </c>
      <c r="C22" s="132">
        <v>46.1</v>
      </c>
      <c r="D22" s="132">
        <v>45</v>
      </c>
      <c r="E22" s="132">
        <v>45.9</v>
      </c>
      <c r="F22" s="132">
        <v>47</v>
      </c>
      <c r="G22" s="132">
        <v>45</v>
      </c>
      <c r="H22" s="132">
        <v>44.3</v>
      </c>
      <c r="I22" s="132">
        <v>43.5</v>
      </c>
      <c r="J22" s="132">
        <v>44.8</v>
      </c>
    </row>
    <row r="23" spans="1:10" x14ac:dyDescent="0.75">
      <c r="A23" s="130" t="s">
        <v>5</v>
      </c>
      <c r="B23" s="132">
        <v>34.5</v>
      </c>
      <c r="C23" s="132">
        <v>35.1</v>
      </c>
      <c r="D23" s="132">
        <v>30.7</v>
      </c>
      <c r="E23" s="132">
        <v>34.799999999999997</v>
      </c>
      <c r="F23" s="132">
        <v>35.6</v>
      </c>
      <c r="G23" s="132">
        <v>30.7</v>
      </c>
      <c r="H23" s="132">
        <v>32.6</v>
      </c>
      <c r="I23" s="132">
        <v>32.6</v>
      </c>
      <c r="J23" s="132">
        <v>0</v>
      </c>
    </row>
    <row r="24" spans="1:10" x14ac:dyDescent="0.75">
      <c r="A24" s="130" t="s">
        <v>6</v>
      </c>
      <c r="B24" s="132">
        <v>35.700000000000003</v>
      </c>
      <c r="C24" s="132">
        <v>39.200000000000003</v>
      </c>
      <c r="D24" s="132">
        <v>31.9</v>
      </c>
      <c r="E24" s="132">
        <v>37.4</v>
      </c>
      <c r="F24" s="132">
        <v>43.1</v>
      </c>
      <c r="G24" s="132">
        <v>33.299999999999997</v>
      </c>
      <c r="H24" s="132">
        <v>34.299999999999997</v>
      </c>
      <c r="I24" s="132">
        <v>36.9</v>
      </c>
      <c r="J24" s="132">
        <v>30.3</v>
      </c>
    </row>
    <row r="25" spans="1:10" x14ac:dyDescent="0.75">
      <c r="A25" s="130" t="s">
        <v>7</v>
      </c>
      <c r="B25" s="132">
        <v>55.3</v>
      </c>
      <c r="C25" s="132">
        <v>54.9</v>
      </c>
      <c r="D25" s="132">
        <v>55.6</v>
      </c>
      <c r="E25" s="132">
        <v>57</v>
      </c>
      <c r="F25" s="132">
        <v>55.5</v>
      </c>
      <c r="G25" s="132">
        <v>57.6</v>
      </c>
      <c r="H25" s="132">
        <v>52.3</v>
      </c>
      <c r="I25" s="132">
        <v>54.1</v>
      </c>
      <c r="J25" s="132">
        <v>50.2</v>
      </c>
    </row>
    <row r="26" spans="1:10" ht="29.5" x14ac:dyDescent="0.75">
      <c r="A26" s="133" t="s">
        <v>8</v>
      </c>
      <c r="B26" s="132">
        <v>42.5</v>
      </c>
      <c r="C26" s="132">
        <v>44.6</v>
      </c>
      <c r="D26" s="132">
        <v>40.299999999999997</v>
      </c>
      <c r="E26" s="132">
        <v>41.9</v>
      </c>
      <c r="F26" s="132">
        <v>43.5</v>
      </c>
      <c r="G26" s="132">
        <v>40.299999999999997</v>
      </c>
      <c r="H26" s="132">
        <v>51.8</v>
      </c>
      <c r="I26" s="132">
        <v>51.8</v>
      </c>
      <c r="J26" s="132">
        <v>0</v>
      </c>
    </row>
    <row r="27" spans="1:10" ht="7.5" customHeight="1" x14ac:dyDescent="0.7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75">
      <c r="B28" s="52"/>
      <c r="C28" s="52"/>
      <c r="D28" s="52"/>
      <c r="E28" s="52"/>
      <c r="F28" s="52"/>
      <c r="G28" s="52"/>
      <c r="H28" s="52"/>
      <c r="I28" s="52"/>
      <c r="J28" s="52"/>
    </row>
    <row r="29" spans="1:10" x14ac:dyDescent="0.75">
      <c r="B29" s="52"/>
      <c r="C29" s="52"/>
      <c r="D29" s="52"/>
      <c r="E29" s="52"/>
      <c r="F29" s="52"/>
      <c r="G29" s="52"/>
      <c r="H29" s="52"/>
      <c r="I29" s="52"/>
      <c r="J29" s="52"/>
    </row>
    <row r="30" spans="1:10" x14ac:dyDescent="0.75">
      <c r="B30" s="52"/>
      <c r="C30" s="52"/>
      <c r="D30" s="52"/>
      <c r="E30" s="52"/>
      <c r="F30" s="52"/>
      <c r="G30" s="52"/>
      <c r="H30" s="52"/>
      <c r="I30" s="52"/>
      <c r="J30" s="52"/>
    </row>
    <row r="31" spans="1:10" x14ac:dyDescent="0.75">
      <c r="B31" s="52"/>
      <c r="C31" s="52"/>
      <c r="D31" s="52"/>
      <c r="E31" s="52"/>
      <c r="F31" s="52"/>
      <c r="G31" s="52"/>
      <c r="H31" s="52"/>
      <c r="I31" s="52"/>
      <c r="J31" s="52"/>
    </row>
    <row r="32" spans="1:10" x14ac:dyDescent="0.75">
      <c r="B32" s="52"/>
      <c r="C32" s="52"/>
      <c r="D32" s="52"/>
      <c r="E32" s="52"/>
      <c r="F32" s="52"/>
      <c r="G32" s="52"/>
      <c r="H32" s="52"/>
      <c r="I32" s="52"/>
      <c r="J32" s="52"/>
    </row>
    <row r="33" spans="2:10" x14ac:dyDescent="0.75">
      <c r="B33" s="52"/>
      <c r="C33" s="52"/>
      <c r="D33" s="52"/>
      <c r="E33" s="52"/>
      <c r="F33" s="52"/>
      <c r="G33" s="52"/>
      <c r="H33" s="52"/>
      <c r="I33" s="52"/>
      <c r="J33" s="52"/>
    </row>
    <row r="34" spans="2:10" x14ac:dyDescent="0.75">
      <c r="B34" s="52"/>
      <c r="C34" s="52"/>
      <c r="D34" s="52"/>
      <c r="E34" s="52"/>
      <c r="F34" s="52"/>
      <c r="G34" s="52"/>
      <c r="H34" s="52"/>
      <c r="I34" s="52"/>
      <c r="J34" s="52"/>
    </row>
    <row r="35" spans="2:10" x14ac:dyDescent="0.75">
      <c r="B35" s="52"/>
      <c r="C35" s="52"/>
      <c r="D35" s="52"/>
      <c r="E35" s="52"/>
      <c r="F35" s="52"/>
      <c r="G35" s="52"/>
      <c r="H35" s="52"/>
      <c r="I35" s="52"/>
      <c r="J35" s="52"/>
    </row>
    <row r="36" spans="2:10" x14ac:dyDescent="0.75">
      <c r="B36" s="52"/>
      <c r="C36" s="52"/>
      <c r="D36" s="52"/>
      <c r="E36" s="52"/>
      <c r="F36" s="52"/>
      <c r="G36" s="52"/>
      <c r="H36" s="52"/>
      <c r="I36" s="52"/>
      <c r="J36" s="52"/>
    </row>
    <row r="37" spans="2:10" x14ac:dyDescent="0.75">
      <c r="B37" s="52"/>
      <c r="C37" s="52"/>
      <c r="D37" s="52"/>
      <c r="E37" s="52"/>
      <c r="F37" s="52"/>
      <c r="G37" s="52"/>
      <c r="H37" s="52"/>
      <c r="I37" s="52"/>
      <c r="J37" s="52"/>
    </row>
    <row r="38" spans="2:10" x14ac:dyDescent="0.75">
      <c r="B38" s="52"/>
      <c r="C38" s="52"/>
      <c r="D38" s="52"/>
      <c r="E38" s="52"/>
      <c r="F38" s="52"/>
      <c r="G38" s="52"/>
      <c r="H38" s="52"/>
      <c r="I38" s="52"/>
      <c r="J38" s="52"/>
    </row>
    <row r="39" spans="2:10" x14ac:dyDescent="0.75">
      <c r="B39" s="52"/>
      <c r="C39" s="52"/>
      <c r="D39" s="52"/>
      <c r="E39" s="52"/>
      <c r="F39" s="52"/>
      <c r="G39" s="52"/>
      <c r="H39" s="52"/>
      <c r="I39" s="52"/>
      <c r="J39" s="52"/>
    </row>
    <row r="40" spans="2:10" x14ac:dyDescent="0.75">
      <c r="B40" s="52"/>
      <c r="C40" s="52"/>
      <c r="D40" s="52"/>
      <c r="E40" s="52"/>
      <c r="F40" s="52"/>
      <c r="G40" s="52"/>
      <c r="H40" s="52"/>
      <c r="I40" s="52"/>
      <c r="J40" s="52"/>
    </row>
    <row r="41" spans="2:10" x14ac:dyDescent="0.75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75">
      <c r="B42" s="52"/>
      <c r="C42" s="52"/>
      <c r="D42" s="52"/>
      <c r="E42" s="52"/>
      <c r="F42" s="52"/>
      <c r="G42" s="52"/>
      <c r="H42" s="52"/>
      <c r="I42" s="52"/>
      <c r="J42" s="52"/>
    </row>
    <row r="43" spans="2:10" x14ac:dyDescent="0.75">
      <c r="B43" s="52"/>
      <c r="C43" s="52"/>
      <c r="D43" s="52"/>
      <c r="E43" s="52"/>
      <c r="F43" s="52"/>
      <c r="G43" s="52"/>
      <c r="H43" s="52"/>
      <c r="I43" s="52"/>
      <c r="J43" s="52"/>
    </row>
    <row r="44" spans="2:10" x14ac:dyDescent="0.75">
      <c r="B44" s="52"/>
      <c r="C44" s="52"/>
      <c r="D44" s="52"/>
      <c r="E44" s="52"/>
      <c r="F44" s="52"/>
      <c r="G44" s="52"/>
      <c r="H44" s="52"/>
      <c r="I44" s="52"/>
      <c r="J44" s="52"/>
    </row>
    <row r="45" spans="2:10" x14ac:dyDescent="0.75">
      <c r="B45" s="52"/>
      <c r="C45" s="52"/>
      <c r="D45" s="52"/>
      <c r="E45" s="52"/>
      <c r="F45" s="52"/>
      <c r="G45" s="52"/>
      <c r="H45" s="52"/>
      <c r="I45" s="52"/>
      <c r="J45" s="52"/>
    </row>
    <row r="46" spans="2:10" x14ac:dyDescent="0.75">
      <c r="B46" s="52"/>
      <c r="C46" s="52"/>
      <c r="D46" s="52"/>
      <c r="E46" s="52"/>
      <c r="F46" s="52"/>
      <c r="G46" s="52"/>
      <c r="H46" s="52"/>
      <c r="I46" s="52"/>
      <c r="J46" s="52"/>
    </row>
    <row r="47" spans="2:10" x14ac:dyDescent="0.75">
      <c r="B47" s="52"/>
      <c r="C47" s="52"/>
      <c r="D47" s="52"/>
      <c r="E47" s="52"/>
      <c r="F47" s="52"/>
      <c r="G47" s="52"/>
      <c r="H47" s="52"/>
      <c r="I47" s="52"/>
      <c r="J47" s="52"/>
    </row>
    <row r="48" spans="2:10" x14ac:dyDescent="0.75">
      <c r="B48" s="52"/>
      <c r="C48" s="52"/>
      <c r="D48" s="52"/>
      <c r="E48" s="52"/>
      <c r="F48" s="52"/>
      <c r="G48" s="52"/>
      <c r="H48" s="52"/>
      <c r="I48" s="52"/>
      <c r="J48" s="52"/>
    </row>
    <row r="49" spans="1:9" x14ac:dyDescent="0.75">
      <c r="C49" s="84" t="s">
        <v>364</v>
      </c>
      <c r="F49" s="84" t="s">
        <v>364</v>
      </c>
      <c r="I49" s="84" t="s">
        <v>364</v>
      </c>
    </row>
    <row r="50" spans="1:9" x14ac:dyDescent="0.75">
      <c r="A50" s="84" t="s">
        <v>9</v>
      </c>
    </row>
  </sheetData>
  <mergeCells count="4">
    <mergeCell ref="B2:D2"/>
    <mergeCell ref="E2:G2"/>
    <mergeCell ref="H2:J2"/>
    <mergeCell ref="A2:A3"/>
  </mergeCells>
  <pageMargins left="0.75" right="0.75" top="1" bottom="1" header="0.5" footer="0.5"/>
  <pageSetup paperSize="9" scale="93" orientation="landscape" r:id="rId1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3"/>
  <sheetViews>
    <sheetView topLeftCell="A13" zoomScaleNormal="100" zoomScaleSheetLayoutView="100" workbookViewId="0">
      <selection activeCell="J27" sqref="J27"/>
    </sheetView>
  </sheetViews>
  <sheetFormatPr defaultColWidth="9.08984375" defaultRowHeight="14.75" x14ac:dyDescent="0.75"/>
  <cols>
    <col min="1" max="1" width="33.81640625" style="84" customWidth="1"/>
    <col min="2" max="7" width="11.36328125" style="84" customWidth="1"/>
    <col min="8" max="8" width="10.81640625" style="84" customWidth="1"/>
    <col min="9" max="16384" width="9.08984375" style="84"/>
  </cols>
  <sheetData>
    <row r="1" spans="1:10" ht="15" customHeight="1" x14ac:dyDescent="0.75">
      <c r="A1" s="40" t="s">
        <v>588</v>
      </c>
      <c r="B1" s="40"/>
      <c r="C1" s="40"/>
      <c r="D1" s="40"/>
      <c r="E1" s="40"/>
      <c r="F1" s="40"/>
      <c r="G1" s="40"/>
      <c r="H1" s="40"/>
      <c r="I1" s="13"/>
    </row>
    <row r="2" spans="1:10" ht="15" customHeight="1" x14ac:dyDescent="0.75">
      <c r="A2" s="40"/>
      <c r="B2" s="40"/>
      <c r="C2" s="40"/>
      <c r="D2" s="40"/>
      <c r="E2" s="40"/>
      <c r="F2" s="40"/>
      <c r="G2" s="40"/>
      <c r="H2" s="40"/>
      <c r="I2" s="13"/>
    </row>
    <row r="3" spans="1:10" x14ac:dyDescent="0.75">
      <c r="A3" s="373"/>
      <c r="B3" s="373" t="s">
        <v>131</v>
      </c>
      <c r="C3" s="373"/>
      <c r="D3" s="373"/>
      <c r="E3" s="373" t="s">
        <v>132</v>
      </c>
      <c r="F3" s="373"/>
      <c r="G3" s="373"/>
      <c r="H3" s="373" t="s">
        <v>133</v>
      </c>
      <c r="I3" s="373"/>
      <c r="J3" s="373"/>
    </row>
    <row r="4" spans="1:10" x14ac:dyDescent="0.75">
      <c r="A4" s="373"/>
      <c r="B4" s="134" t="s">
        <v>130</v>
      </c>
      <c r="C4" s="134" t="s">
        <v>128</v>
      </c>
      <c r="D4" s="134" t="s">
        <v>129</v>
      </c>
      <c r="E4" s="134" t="s">
        <v>9</v>
      </c>
      <c r="F4" s="134" t="s">
        <v>128</v>
      </c>
      <c r="G4" s="134" t="s">
        <v>129</v>
      </c>
      <c r="H4" s="134" t="s">
        <v>9</v>
      </c>
      <c r="I4" s="134" t="s">
        <v>128</v>
      </c>
      <c r="J4" s="134" t="s">
        <v>129</v>
      </c>
    </row>
    <row r="5" spans="1:10" x14ac:dyDescent="0.75">
      <c r="A5" s="135" t="s">
        <v>164</v>
      </c>
      <c r="B5" s="136">
        <v>54072.7</v>
      </c>
      <c r="C5" s="136">
        <v>63641.9</v>
      </c>
      <c r="D5" s="136">
        <v>41718</v>
      </c>
      <c r="E5" s="136">
        <v>122714</v>
      </c>
      <c r="F5" s="136">
        <v>140442</v>
      </c>
      <c r="G5" s="136">
        <v>99019</v>
      </c>
      <c r="H5" s="136">
        <v>34044</v>
      </c>
      <c r="I5" s="136">
        <v>40795</v>
      </c>
      <c r="J5" s="136">
        <v>25416</v>
      </c>
    </row>
    <row r="6" spans="1:10" ht="14.25" customHeight="1" x14ac:dyDescent="0.75">
      <c r="A6" s="137" t="s">
        <v>382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x14ac:dyDescent="0.75">
      <c r="A7" s="139" t="s">
        <v>252</v>
      </c>
      <c r="B7" s="140">
        <v>28454.799999999999</v>
      </c>
      <c r="C7" s="140">
        <v>32344</v>
      </c>
      <c r="D7" s="140">
        <v>23850</v>
      </c>
      <c r="E7" s="140">
        <v>36494</v>
      </c>
      <c r="F7" s="140">
        <v>44697</v>
      </c>
      <c r="G7" s="140">
        <v>29723</v>
      </c>
      <c r="H7" s="140">
        <v>26013</v>
      </c>
      <c r="I7" s="140">
        <v>29365</v>
      </c>
      <c r="J7" s="140">
        <v>21581</v>
      </c>
    </row>
    <row r="8" spans="1:10" x14ac:dyDescent="0.75">
      <c r="A8" s="139" t="s">
        <v>253</v>
      </c>
      <c r="B8" s="140">
        <v>59076.4</v>
      </c>
      <c r="C8" s="140">
        <v>66786.100000000006</v>
      </c>
      <c r="D8" s="140">
        <v>48003.7</v>
      </c>
      <c r="E8" s="140">
        <v>116283</v>
      </c>
      <c r="F8" s="140">
        <v>123927</v>
      </c>
      <c r="G8" s="140">
        <v>104533</v>
      </c>
      <c r="H8" s="140">
        <v>39695</v>
      </c>
      <c r="I8" s="140">
        <v>46702</v>
      </c>
      <c r="J8" s="140">
        <v>29859</v>
      </c>
    </row>
    <row r="9" spans="1:10" x14ac:dyDescent="0.75">
      <c r="A9" s="139" t="s">
        <v>254</v>
      </c>
      <c r="B9" s="140">
        <v>67342.8</v>
      </c>
      <c r="C9" s="140">
        <v>81671.600000000006</v>
      </c>
      <c r="D9" s="140">
        <v>49174.1</v>
      </c>
      <c r="E9" s="140">
        <v>180296</v>
      </c>
      <c r="F9" s="140">
        <v>198087</v>
      </c>
      <c r="G9" s="140">
        <v>151916</v>
      </c>
      <c r="H9" s="140">
        <v>36205</v>
      </c>
      <c r="I9" s="140">
        <v>45394</v>
      </c>
      <c r="J9" s="140">
        <v>25254</v>
      </c>
    </row>
    <row r="10" spans="1:10" x14ac:dyDescent="0.75">
      <c r="A10" s="139" t="s">
        <v>255</v>
      </c>
      <c r="B10" s="140">
        <v>45373.4</v>
      </c>
      <c r="C10" s="140">
        <v>51192.1</v>
      </c>
      <c r="D10" s="140">
        <v>38404.800000000003</v>
      </c>
      <c r="E10" s="140">
        <v>154165</v>
      </c>
      <c r="F10" s="140">
        <v>166520</v>
      </c>
      <c r="G10" s="140">
        <v>137401</v>
      </c>
      <c r="H10" s="140">
        <v>26171</v>
      </c>
      <c r="I10" s="140">
        <v>29471</v>
      </c>
      <c r="J10" s="140">
        <v>22303</v>
      </c>
    </row>
    <row r="11" spans="1:10" x14ac:dyDescent="0.75">
      <c r="A11" s="139" t="s">
        <v>505</v>
      </c>
      <c r="B11" s="140">
        <v>29025.200000000001</v>
      </c>
      <c r="C11" s="140">
        <v>36410.6</v>
      </c>
      <c r="D11" s="140">
        <v>20454.7</v>
      </c>
      <c r="E11" s="140">
        <v>67564</v>
      </c>
      <c r="F11" s="140">
        <v>92423</v>
      </c>
      <c r="G11" s="140">
        <v>36577</v>
      </c>
      <c r="H11" s="140">
        <v>22502</v>
      </c>
      <c r="I11" s="140">
        <v>26561</v>
      </c>
      <c r="J11" s="140">
        <v>17847</v>
      </c>
    </row>
    <row r="12" spans="1:10" x14ac:dyDescent="0.75">
      <c r="A12" s="137" t="s">
        <v>506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0" x14ac:dyDescent="0.75">
      <c r="A13" s="142" t="s">
        <v>124</v>
      </c>
      <c r="B13" s="136">
        <v>25901.8</v>
      </c>
      <c r="C13" s="136">
        <v>30228.400000000001</v>
      </c>
      <c r="D13" s="136">
        <v>20753.099999999999</v>
      </c>
      <c r="E13" s="136">
        <v>36681</v>
      </c>
      <c r="F13" s="136">
        <v>46371</v>
      </c>
      <c r="G13" s="136">
        <v>25548</v>
      </c>
      <c r="H13" s="136">
        <v>24497</v>
      </c>
      <c r="I13" s="136">
        <v>28162</v>
      </c>
      <c r="J13" s="136">
        <v>20115</v>
      </c>
    </row>
    <row r="14" spans="1:10" x14ac:dyDescent="0.75">
      <c r="A14" s="142" t="s">
        <v>78</v>
      </c>
      <c r="B14" s="136">
        <v>34781.1</v>
      </c>
      <c r="C14" s="136">
        <v>43744.5</v>
      </c>
      <c r="D14" s="136">
        <v>22783.1</v>
      </c>
      <c r="E14" s="136">
        <v>50294</v>
      </c>
      <c r="F14" s="136">
        <v>68021</v>
      </c>
      <c r="G14" s="136">
        <v>26870</v>
      </c>
      <c r="H14" s="136">
        <v>30786</v>
      </c>
      <c r="I14" s="136">
        <v>37536</v>
      </c>
      <c r="J14" s="136">
        <v>21721</v>
      </c>
    </row>
    <row r="15" spans="1:10" x14ac:dyDescent="0.75">
      <c r="A15" s="142" t="s">
        <v>322</v>
      </c>
      <c r="B15" s="136">
        <v>54621.5</v>
      </c>
      <c r="C15" s="136">
        <v>69113.3</v>
      </c>
      <c r="D15" s="136">
        <v>32059.3</v>
      </c>
      <c r="E15" s="136">
        <v>79575</v>
      </c>
      <c r="F15" s="136">
        <v>102654</v>
      </c>
      <c r="G15" s="136">
        <v>40162</v>
      </c>
      <c r="H15" s="136">
        <v>39528</v>
      </c>
      <c r="I15" s="136">
        <v>47635</v>
      </c>
      <c r="J15" s="136">
        <v>27582</v>
      </c>
    </row>
    <row r="16" spans="1:10" x14ac:dyDescent="0.75">
      <c r="A16" s="142" t="s">
        <v>79</v>
      </c>
      <c r="B16" s="136">
        <v>84076</v>
      </c>
      <c r="C16" s="136">
        <v>93447.8</v>
      </c>
      <c r="D16" s="136">
        <v>70183.8</v>
      </c>
      <c r="E16" s="136">
        <v>104726</v>
      </c>
      <c r="F16" s="136">
        <v>113857</v>
      </c>
      <c r="G16" s="136">
        <v>89462</v>
      </c>
      <c r="H16" s="136">
        <v>68401</v>
      </c>
      <c r="I16" s="136">
        <v>76604</v>
      </c>
      <c r="J16" s="136">
        <v>57281</v>
      </c>
    </row>
    <row r="17" spans="1:10" x14ac:dyDescent="0.75">
      <c r="A17" s="142" t="s">
        <v>323</v>
      </c>
      <c r="B17" s="136">
        <v>285113.8</v>
      </c>
      <c r="C17" s="136">
        <v>305350.5</v>
      </c>
      <c r="D17" s="136">
        <v>254965.2</v>
      </c>
      <c r="E17" s="136">
        <v>320998</v>
      </c>
      <c r="F17" s="136">
        <v>352438</v>
      </c>
      <c r="G17" s="136">
        <v>281274</v>
      </c>
      <c r="H17" s="136">
        <v>190495</v>
      </c>
      <c r="I17" s="136">
        <v>206941</v>
      </c>
      <c r="J17" s="136">
        <v>151330</v>
      </c>
    </row>
    <row r="18" spans="1:10" x14ac:dyDescent="0.75">
      <c r="A18" s="137" t="s">
        <v>507</v>
      </c>
      <c r="B18" s="141"/>
      <c r="C18" s="141"/>
      <c r="D18" s="141"/>
      <c r="E18" s="141"/>
      <c r="F18" s="143"/>
      <c r="G18" s="141"/>
      <c r="H18" s="141"/>
      <c r="I18" s="141"/>
      <c r="J18" s="141"/>
    </row>
    <row r="19" spans="1:10" x14ac:dyDescent="0.75">
      <c r="A19" s="142" t="s">
        <v>358</v>
      </c>
      <c r="B19" s="136">
        <v>448428</v>
      </c>
      <c r="C19" s="136">
        <v>488099</v>
      </c>
      <c r="D19" s="136">
        <v>374274</v>
      </c>
      <c r="E19" s="144">
        <v>518077</v>
      </c>
      <c r="F19" s="144">
        <v>581840</v>
      </c>
      <c r="G19" s="144">
        <v>415579</v>
      </c>
      <c r="H19" s="136">
        <v>182603</v>
      </c>
      <c r="I19" s="136">
        <v>207119</v>
      </c>
      <c r="J19" s="136">
        <v>93097</v>
      </c>
    </row>
    <row r="20" spans="1:10" x14ac:dyDescent="0.75">
      <c r="A20" s="142" t="s">
        <v>19</v>
      </c>
      <c r="B20" s="136">
        <v>176349</v>
      </c>
      <c r="C20" s="136">
        <v>191406</v>
      </c>
      <c r="D20" s="136">
        <v>156559</v>
      </c>
      <c r="E20" s="144">
        <v>245519</v>
      </c>
      <c r="F20" s="144">
        <v>268750</v>
      </c>
      <c r="G20" s="144">
        <v>219424</v>
      </c>
      <c r="H20" s="136">
        <v>113963</v>
      </c>
      <c r="I20" s="136">
        <v>130202</v>
      </c>
      <c r="J20" s="136">
        <v>89300</v>
      </c>
    </row>
    <row r="21" spans="1:10" x14ac:dyDescent="0.75">
      <c r="A21" s="142" t="s">
        <v>390</v>
      </c>
      <c r="B21" s="136">
        <v>254314</v>
      </c>
      <c r="C21" s="136">
        <v>253124</v>
      </c>
      <c r="D21" s="136">
        <v>256308</v>
      </c>
      <c r="E21" s="144">
        <v>276575</v>
      </c>
      <c r="F21" s="144">
        <v>267596</v>
      </c>
      <c r="G21" s="144">
        <v>293189</v>
      </c>
      <c r="H21" s="136">
        <v>170347</v>
      </c>
      <c r="I21" s="136">
        <v>187390</v>
      </c>
      <c r="J21" s="136">
        <v>150409</v>
      </c>
    </row>
    <row r="22" spans="1:10" x14ac:dyDescent="0.75">
      <c r="A22" s="142" t="s">
        <v>370</v>
      </c>
      <c r="B22" s="136">
        <v>153752</v>
      </c>
      <c r="C22" s="136">
        <v>146140</v>
      </c>
      <c r="D22" s="136">
        <v>159814</v>
      </c>
      <c r="E22" s="144">
        <v>175971</v>
      </c>
      <c r="F22" s="144">
        <v>154642</v>
      </c>
      <c r="G22" s="144">
        <v>192586</v>
      </c>
      <c r="H22" s="136">
        <v>106075</v>
      </c>
      <c r="I22" s="136">
        <v>128591</v>
      </c>
      <c r="J22" s="136">
        <v>87266</v>
      </c>
    </row>
    <row r="23" spans="1:10" x14ac:dyDescent="0.75">
      <c r="A23" s="142" t="s">
        <v>50</v>
      </c>
      <c r="B23" s="136">
        <v>72014</v>
      </c>
      <c r="C23" s="136">
        <v>73386</v>
      </c>
      <c r="D23" s="136">
        <v>68750</v>
      </c>
      <c r="E23" s="144">
        <v>92706</v>
      </c>
      <c r="F23" s="144">
        <v>99213</v>
      </c>
      <c r="G23" s="144">
        <v>80726</v>
      </c>
      <c r="H23" s="136">
        <v>48766</v>
      </c>
      <c r="I23" s="136">
        <v>48871</v>
      </c>
      <c r="J23" s="136">
        <v>48424</v>
      </c>
    </row>
    <row r="24" spans="1:10" ht="29.5" x14ac:dyDescent="0.75">
      <c r="A24" s="145" t="s">
        <v>51</v>
      </c>
      <c r="B24" s="136">
        <v>37394</v>
      </c>
      <c r="C24" s="136">
        <v>39562</v>
      </c>
      <c r="D24" s="136">
        <v>26616</v>
      </c>
      <c r="E24" s="144">
        <v>55283</v>
      </c>
      <c r="F24" s="144">
        <v>67823</v>
      </c>
      <c r="G24" s="144">
        <v>31078</v>
      </c>
      <c r="H24" s="136">
        <v>34660</v>
      </c>
      <c r="I24" s="136">
        <v>36251</v>
      </c>
      <c r="J24" s="136">
        <v>24965</v>
      </c>
    </row>
    <row r="25" spans="1:10" x14ac:dyDescent="0.75">
      <c r="A25" s="142" t="s">
        <v>68</v>
      </c>
      <c r="B25" s="136">
        <v>97123</v>
      </c>
      <c r="C25" s="136">
        <v>97676</v>
      </c>
      <c r="D25" s="136">
        <v>84938</v>
      </c>
      <c r="E25" s="144">
        <v>122996</v>
      </c>
      <c r="F25" s="144">
        <v>124908</v>
      </c>
      <c r="G25" s="144">
        <v>95899</v>
      </c>
      <c r="H25" s="136">
        <v>83774</v>
      </c>
      <c r="I25" s="136">
        <v>84121</v>
      </c>
      <c r="J25" s="136">
        <v>73213</v>
      </c>
    </row>
    <row r="26" spans="1:10" ht="29.5" x14ac:dyDescent="0.75">
      <c r="A26" s="145" t="s">
        <v>69</v>
      </c>
      <c r="B26" s="136">
        <v>128995</v>
      </c>
      <c r="C26" s="136">
        <v>129075</v>
      </c>
      <c r="D26" s="136">
        <v>124164</v>
      </c>
      <c r="E26" s="144">
        <v>148428</v>
      </c>
      <c r="F26" s="144">
        <v>148237</v>
      </c>
      <c r="G26" s="144">
        <v>157425</v>
      </c>
      <c r="H26" s="136">
        <v>99674</v>
      </c>
      <c r="I26" s="136">
        <v>100496</v>
      </c>
      <c r="J26" s="136">
        <v>13000</v>
      </c>
    </row>
    <row r="27" spans="1:10" x14ac:dyDescent="0.75">
      <c r="A27" s="142" t="s">
        <v>67</v>
      </c>
      <c r="B27" s="136">
        <v>25087</v>
      </c>
      <c r="C27" s="136">
        <v>28606</v>
      </c>
      <c r="D27" s="136">
        <v>21315</v>
      </c>
      <c r="E27" s="144">
        <v>32414</v>
      </c>
      <c r="F27" s="144">
        <v>40099</v>
      </c>
      <c r="G27" s="144">
        <v>25620</v>
      </c>
      <c r="H27" s="136">
        <v>23898</v>
      </c>
      <c r="I27" s="136">
        <v>26940</v>
      </c>
      <c r="J27" s="136">
        <v>20535</v>
      </c>
    </row>
    <row r="28" spans="1:10" x14ac:dyDescent="0.75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61" spans="2:10" x14ac:dyDescent="0.75">
      <c r="B61" s="83"/>
      <c r="C61" s="83"/>
      <c r="D61" s="83"/>
      <c r="F61" s="83"/>
      <c r="G61" s="83"/>
    </row>
    <row r="62" spans="2:10" x14ac:dyDescent="0.75">
      <c r="B62" s="83"/>
      <c r="C62" s="83"/>
      <c r="D62" s="83"/>
      <c r="E62" s="83"/>
      <c r="F62" s="83"/>
      <c r="G62" s="83"/>
      <c r="H62" s="83"/>
      <c r="I62" s="83"/>
      <c r="J62" s="83"/>
    </row>
    <row r="63" spans="2:10" x14ac:dyDescent="0.75">
      <c r="B63" s="83"/>
      <c r="C63" s="83"/>
      <c r="D63" s="83"/>
      <c r="E63" s="83"/>
      <c r="F63" s="83"/>
      <c r="G63" s="83"/>
      <c r="H63" s="83"/>
      <c r="I63" s="83"/>
      <c r="J63" s="83"/>
    </row>
    <row r="64" spans="2:10" x14ac:dyDescent="0.75">
      <c r="B64" s="83"/>
      <c r="C64" s="83"/>
      <c r="D64" s="83"/>
      <c r="E64" s="83"/>
      <c r="F64" s="83"/>
      <c r="G64" s="83"/>
      <c r="H64" s="83"/>
      <c r="I64" s="83"/>
      <c r="J64" s="83"/>
    </row>
    <row r="65" spans="2:10" x14ac:dyDescent="0.75">
      <c r="B65" s="83"/>
      <c r="C65" s="83"/>
      <c r="D65" s="83"/>
      <c r="E65" s="83"/>
      <c r="F65" s="83"/>
      <c r="G65" s="83"/>
      <c r="H65" s="83"/>
      <c r="I65" s="83"/>
      <c r="J65" s="83"/>
    </row>
    <row r="66" spans="2:10" x14ac:dyDescent="0.75">
      <c r="B66" s="83"/>
      <c r="C66" s="83"/>
      <c r="D66" s="83"/>
      <c r="E66" s="83"/>
      <c r="F66" s="83"/>
      <c r="G66" s="83"/>
      <c r="H66" s="83"/>
      <c r="I66" s="83"/>
      <c r="J66" s="83"/>
    </row>
    <row r="67" spans="2:10" x14ac:dyDescent="0.75">
      <c r="B67" s="83"/>
      <c r="C67" s="83"/>
      <c r="D67" s="83"/>
      <c r="E67" s="83"/>
      <c r="F67" s="83"/>
      <c r="G67" s="83"/>
      <c r="H67" s="83"/>
      <c r="I67" s="83"/>
      <c r="J67" s="83"/>
    </row>
    <row r="68" spans="2:10" x14ac:dyDescent="0.75">
      <c r="B68" s="83"/>
      <c r="C68" s="83"/>
      <c r="D68" s="83"/>
      <c r="E68" s="83"/>
      <c r="F68" s="83"/>
      <c r="G68" s="83"/>
      <c r="H68" s="83"/>
      <c r="I68" s="83"/>
      <c r="J68" s="83"/>
    </row>
    <row r="69" spans="2:10" x14ac:dyDescent="0.75">
      <c r="B69" s="83"/>
      <c r="C69" s="83"/>
      <c r="D69" s="83"/>
      <c r="E69" s="83"/>
      <c r="F69" s="83"/>
      <c r="G69" s="83"/>
      <c r="H69" s="83"/>
      <c r="I69" s="83"/>
      <c r="J69" s="83"/>
    </row>
    <row r="70" spans="2:10" x14ac:dyDescent="0.75">
      <c r="B70" s="83"/>
      <c r="C70" s="83"/>
      <c r="D70" s="83"/>
      <c r="E70" s="83"/>
      <c r="F70" s="83"/>
      <c r="G70" s="83"/>
      <c r="H70" s="83"/>
      <c r="I70" s="83"/>
      <c r="J70" s="83"/>
    </row>
    <row r="71" spans="2:10" x14ac:dyDescent="0.75">
      <c r="B71" s="83"/>
      <c r="C71" s="83"/>
      <c r="D71" s="83"/>
      <c r="E71" s="83"/>
      <c r="F71" s="83"/>
      <c r="G71" s="83"/>
      <c r="I71" s="83"/>
    </row>
    <row r="72" spans="2:10" x14ac:dyDescent="0.75">
      <c r="B72" s="83"/>
      <c r="C72" s="83"/>
      <c r="D72" s="83"/>
      <c r="E72" s="83"/>
      <c r="F72" s="83"/>
      <c r="G72" s="83"/>
      <c r="H72" s="83"/>
      <c r="I72" s="83"/>
      <c r="J72" s="83"/>
    </row>
    <row r="73" spans="2:10" x14ac:dyDescent="0.75">
      <c r="B73" s="83"/>
      <c r="C73" s="83"/>
      <c r="D73" s="83"/>
      <c r="E73" s="83"/>
      <c r="F73" s="83"/>
      <c r="G73" s="83"/>
      <c r="H73" s="83"/>
      <c r="I73" s="83"/>
      <c r="J73" s="83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scale="9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O28"/>
  <sheetViews>
    <sheetView topLeftCell="A14" zoomScale="98" zoomScaleNormal="98" workbookViewId="0">
      <selection activeCell="G27" sqref="G27"/>
    </sheetView>
  </sheetViews>
  <sheetFormatPr defaultColWidth="9.08984375" defaultRowHeight="14.75" x14ac:dyDescent="0.75"/>
  <cols>
    <col min="1" max="1" width="38.54296875" style="84" customWidth="1"/>
    <col min="2" max="16384" width="9.08984375" style="84"/>
  </cols>
  <sheetData>
    <row r="1" spans="1:15" ht="15" customHeight="1" x14ac:dyDescent="0.75">
      <c r="A1" s="390" t="s">
        <v>589</v>
      </c>
      <c r="B1" s="390"/>
      <c r="C1" s="390"/>
      <c r="D1" s="390"/>
      <c r="E1" s="390"/>
      <c r="F1" s="390"/>
      <c r="G1" s="390"/>
      <c r="H1" s="390"/>
      <c r="I1" s="390"/>
      <c r="J1" s="390"/>
      <c r="M1" s="83"/>
      <c r="N1" s="83"/>
      <c r="O1" s="83"/>
    </row>
    <row r="2" spans="1:15" ht="15" customHeight="1" x14ac:dyDescent="0.75">
      <c r="A2" s="390"/>
      <c r="B2" s="390"/>
      <c r="C2" s="390"/>
      <c r="D2" s="390"/>
      <c r="E2" s="390"/>
      <c r="F2" s="390"/>
      <c r="G2" s="390"/>
      <c r="H2" s="390"/>
      <c r="I2" s="390"/>
      <c r="J2" s="390"/>
      <c r="M2" s="83"/>
      <c r="N2" s="83"/>
      <c r="O2" s="83"/>
    </row>
    <row r="3" spans="1:15" x14ac:dyDescent="0.75">
      <c r="A3" s="373"/>
      <c r="B3" s="373" t="s">
        <v>131</v>
      </c>
      <c r="C3" s="373"/>
      <c r="D3" s="373"/>
      <c r="E3" s="373" t="s">
        <v>132</v>
      </c>
      <c r="F3" s="373"/>
      <c r="G3" s="373"/>
      <c r="H3" s="373" t="s">
        <v>133</v>
      </c>
      <c r="I3" s="373"/>
      <c r="J3" s="373"/>
      <c r="M3" s="83"/>
      <c r="N3" s="83"/>
      <c r="O3" s="83"/>
    </row>
    <row r="4" spans="1:15" x14ac:dyDescent="0.75">
      <c r="A4" s="373"/>
      <c r="B4" s="134" t="s">
        <v>130</v>
      </c>
      <c r="C4" s="134" t="s">
        <v>128</v>
      </c>
      <c r="D4" s="134" t="s">
        <v>129</v>
      </c>
      <c r="E4" s="134" t="s">
        <v>9</v>
      </c>
      <c r="F4" s="134" t="s">
        <v>128</v>
      </c>
      <c r="G4" s="134" t="s">
        <v>129</v>
      </c>
      <c r="H4" s="134" t="s">
        <v>9</v>
      </c>
      <c r="I4" s="134" t="s">
        <v>128</v>
      </c>
      <c r="J4" s="134" t="s">
        <v>129</v>
      </c>
      <c r="M4" s="83"/>
      <c r="N4" s="83"/>
      <c r="O4" s="83"/>
    </row>
    <row r="5" spans="1:15" x14ac:dyDescent="0.75">
      <c r="A5" s="146" t="s">
        <v>164</v>
      </c>
      <c r="B5" s="452" t="s">
        <v>635</v>
      </c>
      <c r="C5" s="452" t="s">
        <v>635</v>
      </c>
      <c r="D5" s="452" t="s">
        <v>636</v>
      </c>
      <c r="E5" s="452" t="s">
        <v>642</v>
      </c>
      <c r="F5" s="452" t="s">
        <v>653</v>
      </c>
      <c r="G5" s="452" t="s">
        <v>656</v>
      </c>
      <c r="H5" s="452" t="s">
        <v>636</v>
      </c>
      <c r="I5" s="452" t="s">
        <v>635</v>
      </c>
      <c r="J5" s="452" t="s">
        <v>636</v>
      </c>
      <c r="K5" s="83"/>
      <c r="M5" s="83"/>
      <c r="N5" s="83"/>
      <c r="O5" s="83"/>
    </row>
    <row r="6" spans="1:15" x14ac:dyDescent="0.75">
      <c r="A6" s="137" t="s">
        <v>531</v>
      </c>
      <c r="B6" s="453"/>
      <c r="C6" s="453"/>
      <c r="D6" s="453"/>
      <c r="E6" s="453"/>
      <c r="F6" s="453"/>
      <c r="G6" s="453"/>
      <c r="H6" s="453"/>
      <c r="I6" s="453"/>
      <c r="J6" s="453"/>
      <c r="M6" s="83"/>
      <c r="N6" s="83"/>
      <c r="O6" s="83"/>
    </row>
    <row r="7" spans="1:15" x14ac:dyDescent="0.75">
      <c r="A7" s="148" t="s">
        <v>252</v>
      </c>
      <c r="B7" s="452" t="s">
        <v>636</v>
      </c>
      <c r="C7" s="452" t="s">
        <v>635</v>
      </c>
      <c r="D7" s="452" t="s">
        <v>637</v>
      </c>
      <c r="E7" s="452" t="s">
        <v>655</v>
      </c>
      <c r="F7" s="452" t="s">
        <v>638</v>
      </c>
      <c r="G7" s="452" t="s">
        <v>637</v>
      </c>
      <c r="H7" s="452" t="s">
        <v>636</v>
      </c>
      <c r="I7" s="452" t="s">
        <v>651</v>
      </c>
      <c r="J7" s="452" t="s">
        <v>637</v>
      </c>
      <c r="M7" s="83"/>
      <c r="N7" s="83"/>
      <c r="O7" s="83"/>
    </row>
    <row r="8" spans="1:15" x14ac:dyDescent="0.75">
      <c r="A8" s="148" t="s">
        <v>253</v>
      </c>
      <c r="B8" s="452" t="s">
        <v>635</v>
      </c>
      <c r="C8" s="452" t="s">
        <v>638</v>
      </c>
      <c r="D8" s="452" t="s">
        <v>636</v>
      </c>
      <c r="E8" s="452" t="s">
        <v>640</v>
      </c>
      <c r="F8" s="452" t="s">
        <v>641</v>
      </c>
      <c r="G8" s="452" t="s">
        <v>639</v>
      </c>
      <c r="H8" s="452" t="s">
        <v>662</v>
      </c>
      <c r="I8" s="452" t="s">
        <v>635</v>
      </c>
      <c r="J8" s="452" t="s">
        <v>636</v>
      </c>
      <c r="M8" s="83"/>
      <c r="N8" s="83"/>
      <c r="O8" s="83"/>
    </row>
    <row r="9" spans="1:15" x14ac:dyDescent="0.75">
      <c r="A9" s="148" t="s">
        <v>254</v>
      </c>
      <c r="B9" s="452" t="s">
        <v>635</v>
      </c>
      <c r="C9" s="452" t="s">
        <v>638</v>
      </c>
      <c r="D9" s="452" t="s">
        <v>636</v>
      </c>
      <c r="E9" s="452" t="s">
        <v>654</v>
      </c>
      <c r="F9" s="452" t="s">
        <v>644</v>
      </c>
      <c r="G9" s="452" t="s">
        <v>657</v>
      </c>
      <c r="H9" s="452" t="s">
        <v>636</v>
      </c>
      <c r="I9" s="452" t="s">
        <v>635</v>
      </c>
      <c r="J9" s="452" t="s">
        <v>636</v>
      </c>
      <c r="M9" s="83"/>
      <c r="N9" s="83"/>
      <c r="O9" s="83"/>
    </row>
    <row r="10" spans="1:15" x14ac:dyDescent="0.75">
      <c r="A10" s="148" t="s">
        <v>255</v>
      </c>
      <c r="B10" s="452" t="s">
        <v>636</v>
      </c>
      <c r="C10" s="452" t="s">
        <v>635</v>
      </c>
      <c r="D10" s="452" t="s">
        <v>636</v>
      </c>
      <c r="E10" s="452" t="s">
        <v>652</v>
      </c>
      <c r="F10" s="452" t="s">
        <v>648</v>
      </c>
      <c r="G10" s="452" t="s">
        <v>658</v>
      </c>
      <c r="H10" s="452" t="s">
        <v>636</v>
      </c>
      <c r="I10" s="452" t="s">
        <v>636</v>
      </c>
      <c r="J10" s="452" t="s">
        <v>637</v>
      </c>
      <c r="M10" s="83"/>
      <c r="N10" s="83"/>
      <c r="O10" s="83"/>
    </row>
    <row r="11" spans="1:15" x14ac:dyDescent="0.75">
      <c r="A11" s="148" t="s">
        <v>346</v>
      </c>
      <c r="B11" s="452" t="s">
        <v>636</v>
      </c>
      <c r="C11" s="452" t="s">
        <v>636</v>
      </c>
      <c r="D11" s="452" t="s">
        <v>637</v>
      </c>
      <c r="E11" s="452" t="s">
        <v>635</v>
      </c>
      <c r="F11" s="452" t="s">
        <v>642</v>
      </c>
      <c r="G11" s="452" t="s">
        <v>636</v>
      </c>
      <c r="H11" s="452" t="s">
        <v>637</v>
      </c>
      <c r="I11" s="452" t="s">
        <v>637</v>
      </c>
      <c r="J11" s="452" t="s">
        <v>637</v>
      </c>
      <c r="M11" s="83"/>
      <c r="N11" s="83"/>
      <c r="O11" s="83"/>
    </row>
    <row r="12" spans="1:15" ht="18.75" customHeight="1" x14ac:dyDescent="0.75">
      <c r="A12" s="137" t="s">
        <v>532</v>
      </c>
      <c r="B12" s="453"/>
      <c r="C12" s="453"/>
      <c r="D12" s="453"/>
      <c r="E12" s="453"/>
      <c r="F12" s="453"/>
      <c r="G12" s="453"/>
      <c r="H12" s="453"/>
      <c r="I12" s="453"/>
      <c r="J12" s="453"/>
    </row>
    <row r="13" spans="1:15" x14ac:dyDescent="0.75">
      <c r="A13" s="149" t="s">
        <v>124</v>
      </c>
      <c r="B13" s="452" t="s">
        <v>636</v>
      </c>
      <c r="C13" s="452" t="s">
        <v>636</v>
      </c>
      <c r="D13" s="452" t="s">
        <v>637</v>
      </c>
      <c r="E13" s="452" t="s">
        <v>635</v>
      </c>
      <c r="F13" s="452" t="s">
        <v>656</v>
      </c>
      <c r="G13" s="452" t="s">
        <v>651</v>
      </c>
      <c r="H13" s="452" t="s">
        <v>636</v>
      </c>
      <c r="I13" s="452" t="s">
        <v>636</v>
      </c>
      <c r="J13" s="452" t="s">
        <v>637</v>
      </c>
      <c r="M13" s="83"/>
      <c r="N13" s="83"/>
      <c r="O13" s="83"/>
    </row>
    <row r="14" spans="1:15" x14ac:dyDescent="0.75">
      <c r="A14" s="149" t="s">
        <v>78</v>
      </c>
      <c r="B14" s="452" t="s">
        <v>635</v>
      </c>
      <c r="C14" s="452" t="s">
        <v>635</v>
      </c>
      <c r="D14" s="452" t="s">
        <v>636</v>
      </c>
      <c r="E14" s="452" t="s">
        <v>638</v>
      </c>
      <c r="F14" s="452" t="s">
        <v>650</v>
      </c>
      <c r="G14" s="452" t="s">
        <v>636</v>
      </c>
      <c r="H14" s="452" t="s">
        <v>663</v>
      </c>
      <c r="I14" s="452" t="s">
        <v>635</v>
      </c>
      <c r="J14" s="452" t="s">
        <v>636</v>
      </c>
      <c r="M14" s="84" t="s">
        <v>364</v>
      </c>
    </row>
    <row r="15" spans="1:15" x14ac:dyDescent="0.75">
      <c r="A15" s="149" t="s">
        <v>322</v>
      </c>
      <c r="B15" s="452" t="s">
        <v>638</v>
      </c>
      <c r="C15" s="452" t="s">
        <v>639</v>
      </c>
      <c r="D15" s="452" t="s">
        <v>636</v>
      </c>
      <c r="E15" s="452" t="s">
        <v>642</v>
      </c>
      <c r="F15" s="452" t="s">
        <v>653</v>
      </c>
      <c r="G15" s="452" t="s">
        <v>651</v>
      </c>
      <c r="H15" s="452" t="s">
        <v>635</v>
      </c>
      <c r="I15" s="452" t="s">
        <v>664</v>
      </c>
      <c r="J15" s="452" t="s">
        <v>636</v>
      </c>
    </row>
    <row r="16" spans="1:15" x14ac:dyDescent="0.75">
      <c r="A16" s="149" t="s">
        <v>79</v>
      </c>
      <c r="B16" s="452" t="s">
        <v>640</v>
      </c>
      <c r="C16" s="452" t="s">
        <v>641</v>
      </c>
      <c r="D16" s="452" t="s">
        <v>642</v>
      </c>
      <c r="E16" s="452" t="s">
        <v>653</v>
      </c>
      <c r="F16" s="452" t="s">
        <v>652</v>
      </c>
      <c r="G16" s="452" t="s">
        <v>653</v>
      </c>
      <c r="H16" s="452" t="s">
        <v>642</v>
      </c>
      <c r="I16" s="452" t="s">
        <v>665</v>
      </c>
      <c r="J16" s="452" t="s">
        <v>661</v>
      </c>
    </row>
    <row r="17" spans="1:10" x14ac:dyDescent="0.75">
      <c r="A17" s="149" t="s">
        <v>323</v>
      </c>
      <c r="B17" s="452" t="s">
        <v>643</v>
      </c>
      <c r="C17" s="452" t="s">
        <v>643</v>
      </c>
      <c r="D17" s="452" t="s">
        <v>643</v>
      </c>
      <c r="E17" s="452" t="s">
        <v>643</v>
      </c>
      <c r="F17" s="452" t="s">
        <v>643</v>
      </c>
      <c r="G17" s="452" t="s">
        <v>643</v>
      </c>
      <c r="H17" s="452" t="s">
        <v>647</v>
      </c>
      <c r="I17" s="452" t="s">
        <v>666</v>
      </c>
      <c r="J17" s="452" t="s">
        <v>649</v>
      </c>
    </row>
    <row r="18" spans="1:10" ht="12.75" customHeight="1" x14ac:dyDescent="0.75">
      <c r="A18" s="137" t="s">
        <v>507</v>
      </c>
      <c r="B18" s="453"/>
      <c r="C18" s="453"/>
      <c r="D18" s="453"/>
      <c r="E18" s="453"/>
      <c r="F18" s="453"/>
      <c r="G18" s="453"/>
      <c r="H18" s="453"/>
      <c r="I18" s="453"/>
      <c r="J18" s="453"/>
    </row>
    <row r="19" spans="1:10" x14ac:dyDescent="0.75">
      <c r="A19" s="149" t="s">
        <v>63</v>
      </c>
      <c r="B19" s="452" t="s">
        <v>643</v>
      </c>
      <c r="C19" s="452" t="s">
        <v>643</v>
      </c>
      <c r="D19" s="452" t="s">
        <v>643</v>
      </c>
      <c r="E19" s="452" t="s">
        <v>643</v>
      </c>
      <c r="F19" s="452" t="s">
        <v>643</v>
      </c>
      <c r="G19" s="452" t="s">
        <v>643</v>
      </c>
      <c r="H19" s="452" t="s">
        <v>644</v>
      </c>
      <c r="I19" s="452" t="s">
        <v>667</v>
      </c>
      <c r="J19" s="452" t="s">
        <v>654</v>
      </c>
    </row>
    <row r="20" spans="1:10" x14ac:dyDescent="0.75">
      <c r="A20" s="149" t="s">
        <v>64</v>
      </c>
      <c r="B20" s="452" t="s">
        <v>644</v>
      </c>
      <c r="C20" s="452" t="s">
        <v>645</v>
      </c>
      <c r="D20" s="452" t="s">
        <v>646</v>
      </c>
      <c r="E20" s="452" t="s">
        <v>643</v>
      </c>
      <c r="F20" s="452" t="s">
        <v>643</v>
      </c>
      <c r="G20" s="452" t="s">
        <v>659</v>
      </c>
      <c r="H20" s="452" t="s">
        <v>653</v>
      </c>
      <c r="I20" s="452" t="s">
        <v>653</v>
      </c>
      <c r="J20" s="452" t="s">
        <v>660</v>
      </c>
    </row>
    <row r="21" spans="1:10" x14ac:dyDescent="0.75">
      <c r="A21" s="149" t="s">
        <v>65</v>
      </c>
      <c r="B21" s="452" t="s">
        <v>643</v>
      </c>
      <c r="C21" s="452" t="s">
        <v>643</v>
      </c>
      <c r="D21" s="452" t="s">
        <v>643</v>
      </c>
      <c r="E21" s="452" t="s">
        <v>643</v>
      </c>
      <c r="F21" s="452" t="s">
        <v>643</v>
      </c>
      <c r="G21" s="452" t="s">
        <v>643</v>
      </c>
      <c r="H21" s="452" t="s">
        <v>649</v>
      </c>
      <c r="I21" s="452" t="s">
        <v>649</v>
      </c>
      <c r="J21" s="452" t="s">
        <v>667</v>
      </c>
    </row>
    <row r="22" spans="1:10" x14ac:dyDescent="0.75">
      <c r="A22" s="149" t="s">
        <v>66</v>
      </c>
      <c r="B22" s="452">
        <v>140000</v>
      </c>
      <c r="C22" s="452">
        <v>130000</v>
      </c>
      <c r="D22" s="452">
        <v>150000</v>
      </c>
      <c r="E22" s="452">
        <v>170000</v>
      </c>
      <c r="F22" s="452">
        <v>150000</v>
      </c>
      <c r="G22" s="452">
        <v>200000</v>
      </c>
      <c r="H22" s="452">
        <v>96000</v>
      </c>
      <c r="I22" s="452">
        <v>118000</v>
      </c>
      <c r="J22" s="452">
        <v>78000</v>
      </c>
    </row>
    <row r="23" spans="1:10" x14ac:dyDescent="0.75">
      <c r="A23" s="149" t="s">
        <v>50</v>
      </c>
      <c r="B23" s="147">
        <v>45000</v>
      </c>
      <c r="C23" s="147">
        <v>40000</v>
      </c>
      <c r="D23" s="147">
        <v>52000</v>
      </c>
      <c r="E23" s="147">
        <v>60000</v>
      </c>
      <c r="F23" s="147">
        <v>55000</v>
      </c>
      <c r="G23" s="147">
        <v>60000</v>
      </c>
      <c r="H23" s="147">
        <v>30000</v>
      </c>
      <c r="I23" s="147">
        <v>30000</v>
      </c>
      <c r="J23" s="147">
        <v>39000</v>
      </c>
    </row>
    <row r="24" spans="1:10" x14ac:dyDescent="0.75">
      <c r="A24" s="149" t="s">
        <v>51</v>
      </c>
      <c r="B24" s="147">
        <v>25000</v>
      </c>
      <c r="C24" s="147">
        <v>35000</v>
      </c>
      <c r="D24" s="147">
        <v>15167</v>
      </c>
      <c r="E24" s="147">
        <v>50000</v>
      </c>
      <c r="F24" s="147">
        <v>82000</v>
      </c>
      <c r="G24" s="147">
        <v>39000</v>
      </c>
      <c r="H24" s="147">
        <v>25000</v>
      </c>
      <c r="I24" s="147">
        <v>25000</v>
      </c>
      <c r="J24" s="147">
        <v>15167</v>
      </c>
    </row>
    <row r="25" spans="1:10" x14ac:dyDescent="0.75">
      <c r="A25" s="149" t="s">
        <v>68</v>
      </c>
      <c r="B25" s="147">
        <v>78000</v>
      </c>
      <c r="C25" s="147">
        <v>78000</v>
      </c>
      <c r="D25" s="147">
        <v>66667</v>
      </c>
      <c r="E25" s="147">
        <v>104000</v>
      </c>
      <c r="F25" s="147">
        <v>104000</v>
      </c>
      <c r="G25" s="147">
        <v>78000</v>
      </c>
      <c r="H25" s="147">
        <v>78000</v>
      </c>
      <c r="I25" s="147">
        <v>78000</v>
      </c>
      <c r="J25" s="147">
        <v>52000</v>
      </c>
    </row>
    <row r="26" spans="1:10" x14ac:dyDescent="0.75">
      <c r="A26" s="149" t="s">
        <v>69</v>
      </c>
      <c r="B26" s="147">
        <v>100000</v>
      </c>
      <c r="C26" s="147">
        <v>100000</v>
      </c>
      <c r="D26" s="147">
        <v>150000</v>
      </c>
      <c r="E26" s="147">
        <v>130000</v>
      </c>
      <c r="F26" s="147">
        <v>130000</v>
      </c>
      <c r="G26" s="147">
        <v>200000</v>
      </c>
      <c r="H26" s="147">
        <v>80000</v>
      </c>
      <c r="I26" s="147">
        <v>85000</v>
      </c>
      <c r="J26" s="147">
        <v>13000</v>
      </c>
    </row>
    <row r="27" spans="1:10" x14ac:dyDescent="0.75">
      <c r="A27" s="149" t="s">
        <v>67</v>
      </c>
      <c r="B27" s="147">
        <v>20800</v>
      </c>
      <c r="C27" s="147">
        <v>24000</v>
      </c>
      <c r="D27" s="147">
        <v>20000</v>
      </c>
      <c r="E27" s="147">
        <v>26000</v>
      </c>
      <c r="F27" s="147">
        <v>31200</v>
      </c>
      <c r="G27" s="147">
        <v>20800</v>
      </c>
      <c r="H27" s="147">
        <v>20800</v>
      </c>
      <c r="I27" s="147">
        <v>20800</v>
      </c>
      <c r="J27" s="147">
        <v>18200</v>
      </c>
    </row>
    <row r="28" spans="1:10" ht="5.25" customHeight="1" x14ac:dyDescent="0.75">
      <c r="A28" s="33"/>
      <c r="B28" s="33"/>
      <c r="C28" s="33"/>
      <c r="D28" s="33"/>
      <c r="E28" s="33"/>
      <c r="F28" s="33"/>
      <c r="G28" s="33"/>
      <c r="H28" s="33"/>
      <c r="I28" s="33"/>
      <c r="J28" s="33"/>
    </row>
  </sheetData>
  <mergeCells count="5">
    <mergeCell ref="B3:D3"/>
    <mergeCell ref="E3:G3"/>
    <mergeCell ref="H3:J3"/>
    <mergeCell ref="A1:J2"/>
    <mergeCell ref="A3:A4"/>
  </mergeCells>
  <pageMargins left="0.7" right="0.7" top="0.75" bottom="0.75" header="0.3" footer="0.3"/>
  <ignoredErrors>
    <ignoredError sqref="B5:J2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A1:R33"/>
  <sheetViews>
    <sheetView view="pageBreakPreview" topLeftCell="A25" zoomScaleNormal="100" zoomScaleSheetLayoutView="100" workbookViewId="0">
      <selection activeCell="E21" sqref="E21"/>
    </sheetView>
  </sheetViews>
  <sheetFormatPr defaultColWidth="9.08984375" defaultRowHeight="14.75" x14ac:dyDescent="0.75"/>
  <cols>
    <col min="1" max="1" width="22.36328125" style="84" customWidth="1"/>
    <col min="2" max="2" width="14.81640625" style="84" customWidth="1"/>
    <col min="3" max="3" width="9.7265625" style="84" customWidth="1"/>
    <col min="4" max="9" width="7.81640625" style="84" customWidth="1"/>
    <col min="10" max="10" width="10" style="84" customWidth="1"/>
    <col min="11" max="11" width="7.81640625" style="84" customWidth="1"/>
    <col min="12" max="16384" width="9.08984375" style="84"/>
  </cols>
  <sheetData>
    <row r="1" spans="1:11" ht="15" customHeight="1" x14ac:dyDescent="0.75">
      <c r="A1" s="391" t="s">
        <v>590</v>
      </c>
      <c r="B1" s="391"/>
      <c r="C1" s="391"/>
      <c r="D1" s="391"/>
      <c r="E1" s="391"/>
      <c r="F1" s="391"/>
      <c r="G1" s="391"/>
      <c r="H1" s="391"/>
      <c r="I1" s="391"/>
      <c r="J1" s="13"/>
      <c r="K1" s="13"/>
    </row>
    <row r="2" spans="1:11" x14ac:dyDescent="0.75">
      <c r="A2" s="391"/>
      <c r="B2" s="391"/>
      <c r="C2" s="391"/>
      <c r="D2" s="391"/>
      <c r="E2" s="391"/>
      <c r="F2" s="391"/>
      <c r="G2" s="391"/>
      <c r="H2" s="391"/>
      <c r="I2" s="391"/>
      <c r="J2" s="13"/>
      <c r="K2" s="13"/>
    </row>
    <row r="3" spans="1:11" x14ac:dyDescent="0.75">
      <c r="A3" s="294"/>
      <c r="B3" s="396" t="s">
        <v>9</v>
      </c>
      <c r="C3" s="351" t="s">
        <v>77</v>
      </c>
      <c r="D3" s="351"/>
      <c r="E3" s="351"/>
      <c r="F3" s="351" t="s">
        <v>49</v>
      </c>
      <c r="G3" s="351"/>
      <c r="H3" s="351"/>
      <c r="I3" s="351" t="s">
        <v>48</v>
      </c>
      <c r="J3" s="351"/>
      <c r="K3" s="351"/>
    </row>
    <row r="4" spans="1:11" x14ac:dyDescent="0.75">
      <c r="A4" s="294"/>
      <c r="B4" s="399"/>
      <c r="C4" s="396" t="s">
        <v>9</v>
      </c>
      <c r="D4" s="396" t="s">
        <v>46</v>
      </c>
      <c r="E4" s="396" t="s">
        <v>47</v>
      </c>
      <c r="F4" s="396" t="s">
        <v>9</v>
      </c>
      <c r="G4" s="396" t="s">
        <v>46</v>
      </c>
      <c r="H4" s="396" t="s">
        <v>47</v>
      </c>
      <c r="I4" s="396" t="s">
        <v>9</v>
      </c>
      <c r="J4" s="396" t="s">
        <v>46</v>
      </c>
      <c r="K4" s="396" t="s">
        <v>47</v>
      </c>
    </row>
    <row r="5" spans="1:11" x14ac:dyDescent="0.75">
      <c r="A5" s="294"/>
      <c r="B5" s="397"/>
      <c r="C5" s="397"/>
      <c r="D5" s="397"/>
      <c r="E5" s="397"/>
      <c r="F5" s="397"/>
      <c r="G5" s="397"/>
      <c r="H5" s="397"/>
      <c r="I5" s="397"/>
      <c r="J5" s="397"/>
      <c r="K5" s="397"/>
    </row>
    <row r="6" spans="1:11" x14ac:dyDescent="0.75">
      <c r="A6" s="151" t="s">
        <v>9</v>
      </c>
      <c r="B6" s="152">
        <v>2434750</v>
      </c>
      <c r="C6" s="153">
        <v>100</v>
      </c>
      <c r="D6" s="153">
        <v>100</v>
      </c>
      <c r="E6" s="153">
        <v>100</v>
      </c>
      <c r="F6" s="154">
        <v>100</v>
      </c>
      <c r="G6" s="153">
        <v>100</v>
      </c>
      <c r="H6" s="153">
        <v>100</v>
      </c>
      <c r="I6" s="154">
        <v>100</v>
      </c>
      <c r="J6" s="153">
        <v>100</v>
      </c>
      <c r="K6" s="153">
        <v>100</v>
      </c>
    </row>
    <row r="7" spans="1:11" ht="6" customHeight="1" x14ac:dyDescent="0.75">
      <c r="A7" s="370"/>
      <c r="B7" s="371"/>
      <c r="C7" s="371"/>
      <c r="D7" s="371"/>
      <c r="E7" s="371"/>
      <c r="F7" s="371"/>
      <c r="G7" s="371"/>
      <c r="H7" s="371"/>
      <c r="I7" s="371"/>
      <c r="J7" s="371"/>
      <c r="K7" s="372"/>
    </row>
    <row r="8" spans="1:11" x14ac:dyDescent="0.75">
      <c r="A8" s="151" t="s">
        <v>149</v>
      </c>
      <c r="B8" s="152">
        <v>803757</v>
      </c>
      <c r="C8" s="153">
        <v>33</v>
      </c>
      <c r="D8" s="153">
        <v>26</v>
      </c>
      <c r="E8" s="153">
        <v>42.1</v>
      </c>
      <c r="F8" s="154">
        <v>13.6</v>
      </c>
      <c r="G8" s="153">
        <v>8.5</v>
      </c>
      <c r="H8" s="153">
        <v>20.399999999999999</v>
      </c>
      <c r="I8" s="154">
        <v>38.700000000000003</v>
      </c>
      <c r="J8" s="153">
        <v>31.3</v>
      </c>
      <c r="K8" s="153">
        <v>48.2</v>
      </c>
    </row>
    <row r="9" spans="1:11" x14ac:dyDescent="0.75">
      <c r="A9" s="151" t="s">
        <v>150</v>
      </c>
      <c r="B9" s="152">
        <v>765224</v>
      </c>
      <c r="C9" s="153">
        <v>31.4</v>
      </c>
      <c r="D9" s="153">
        <v>27.9</v>
      </c>
      <c r="E9" s="153">
        <v>36</v>
      </c>
      <c r="F9" s="154">
        <v>17.899999999999999</v>
      </c>
      <c r="G9" s="153">
        <v>12.6</v>
      </c>
      <c r="H9" s="153">
        <v>25</v>
      </c>
      <c r="I9" s="154">
        <v>35.4</v>
      </c>
      <c r="J9" s="153">
        <v>32.5</v>
      </c>
      <c r="K9" s="153">
        <v>39.1</v>
      </c>
    </row>
    <row r="10" spans="1:11" x14ac:dyDescent="0.75">
      <c r="A10" s="151" t="s">
        <v>151</v>
      </c>
      <c r="B10" s="152">
        <v>277985</v>
      </c>
      <c r="C10" s="153">
        <v>11.4</v>
      </c>
      <c r="D10" s="153">
        <v>14.2</v>
      </c>
      <c r="E10" s="153">
        <v>7.9</v>
      </c>
      <c r="F10" s="154">
        <v>13.8</v>
      </c>
      <c r="G10" s="153">
        <v>13.9</v>
      </c>
      <c r="H10" s="153">
        <v>13.8</v>
      </c>
      <c r="I10" s="154">
        <v>10.7</v>
      </c>
      <c r="J10" s="153">
        <v>14.3</v>
      </c>
      <c r="K10" s="153">
        <v>6.2</v>
      </c>
    </row>
    <row r="11" spans="1:11" x14ac:dyDescent="0.75">
      <c r="A11" s="151" t="s">
        <v>152</v>
      </c>
      <c r="B11" s="152">
        <v>290065</v>
      </c>
      <c r="C11" s="153">
        <v>11.9</v>
      </c>
      <c r="D11" s="153">
        <v>16.3</v>
      </c>
      <c r="E11" s="153">
        <v>6.2</v>
      </c>
      <c r="F11" s="154">
        <v>19.2</v>
      </c>
      <c r="G11" s="153">
        <v>23.7</v>
      </c>
      <c r="H11" s="153">
        <v>13.1</v>
      </c>
      <c r="I11" s="154">
        <v>9.8000000000000007</v>
      </c>
      <c r="J11" s="153">
        <v>14.1</v>
      </c>
      <c r="K11" s="153">
        <v>4.2</v>
      </c>
    </row>
    <row r="12" spans="1:11" x14ac:dyDescent="0.75">
      <c r="A12" s="151" t="s">
        <v>153</v>
      </c>
      <c r="B12" s="152">
        <v>282620</v>
      </c>
      <c r="C12" s="153">
        <v>11.6</v>
      </c>
      <c r="D12" s="153">
        <v>14.8</v>
      </c>
      <c r="E12" s="153">
        <v>7.4</v>
      </c>
      <c r="F12" s="154">
        <v>34.299999999999997</v>
      </c>
      <c r="G12" s="153">
        <v>39.9</v>
      </c>
      <c r="H12" s="153">
        <v>26.8</v>
      </c>
      <c r="I12" s="154">
        <v>4.9000000000000004</v>
      </c>
      <c r="J12" s="153">
        <v>7.3</v>
      </c>
      <c r="K12" s="153">
        <v>1.9</v>
      </c>
    </row>
    <row r="13" spans="1:11" x14ac:dyDescent="0.75">
      <c r="A13" s="135" t="s">
        <v>449</v>
      </c>
      <c r="B13" s="152">
        <v>15099</v>
      </c>
      <c r="C13" s="153">
        <v>0.6</v>
      </c>
      <c r="D13" s="153">
        <v>0.7</v>
      </c>
      <c r="E13" s="153">
        <v>0.5</v>
      </c>
      <c r="F13" s="154">
        <v>1.2</v>
      </c>
      <c r="G13" s="153">
        <v>1.5</v>
      </c>
      <c r="H13" s="153">
        <v>0.8</v>
      </c>
      <c r="I13" s="154">
        <v>0.4</v>
      </c>
      <c r="J13" s="153">
        <v>0.5</v>
      </c>
      <c r="K13" s="153">
        <v>0.4</v>
      </c>
    </row>
    <row r="14" spans="1:11" ht="6" customHeight="1" x14ac:dyDescent="0.7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customHeight="1" x14ac:dyDescent="0.75">
      <c r="A15" s="398" t="s">
        <v>591</v>
      </c>
      <c r="B15" s="398"/>
      <c r="C15" s="398"/>
      <c r="D15" s="398"/>
      <c r="E15" s="398"/>
      <c r="F15" s="398"/>
      <c r="G15" s="398"/>
      <c r="H15" s="398"/>
      <c r="I15" s="398"/>
    </row>
    <row r="16" spans="1:11" x14ac:dyDescent="0.75">
      <c r="A16" s="398"/>
      <c r="B16" s="398"/>
      <c r="C16" s="398"/>
      <c r="D16" s="398"/>
      <c r="E16" s="398"/>
      <c r="F16" s="398"/>
      <c r="G16" s="398"/>
      <c r="H16" s="398"/>
      <c r="I16" s="398"/>
    </row>
    <row r="17" spans="1:18" x14ac:dyDescent="0.75">
      <c r="A17" s="400" t="s">
        <v>391</v>
      </c>
      <c r="B17" s="396" t="s">
        <v>9</v>
      </c>
      <c r="C17" s="393" t="s">
        <v>77</v>
      </c>
      <c r="D17" s="394"/>
      <c r="E17" s="395"/>
      <c r="F17" s="393" t="s">
        <v>49</v>
      </c>
      <c r="G17" s="394"/>
      <c r="H17" s="395"/>
      <c r="I17" s="393" t="s">
        <v>48</v>
      </c>
      <c r="J17" s="394"/>
      <c r="K17" s="395"/>
    </row>
    <row r="18" spans="1:18" x14ac:dyDescent="0.75">
      <c r="A18" s="401"/>
      <c r="B18" s="397"/>
      <c r="C18" s="150" t="s">
        <v>9</v>
      </c>
      <c r="D18" s="150" t="s">
        <v>46</v>
      </c>
      <c r="E18" s="150" t="s">
        <v>47</v>
      </c>
      <c r="F18" s="150" t="s">
        <v>9</v>
      </c>
      <c r="G18" s="150" t="s">
        <v>46</v>
      </c>
      <c r="H18" s="150" t="s">
        <v>47</v>
      </c>
      <c r="I18" s="150" t="s">
        <v>9</v>
      </c>
      <c r="J18" s="150" t="s">
        <v>46</v>
      </c>
      <c r="K18" s="150" t="s">
        <v>47</v>
      </c>
    </row>
    <row r="19" spans="1:18" x14ac:dyDescent="0.75">
      <c r="A19" s="151" t="s">
        <v>9</v>
      </c>
      <c r="B19" s="152">
        <v>2419651</v>
      </c>
      <c r="C19" s="147">
        <v>26000</v>
      </c>
      <c r="D19" s="147">
        <v>26000</v>
      </c>
      <c r="E19" s="147">
        <v>20800</v>
      </c>
      <c r="F19" s="147">
        <v>52000</v>
      </c>
      <c r="G19" s="147">
        <v>66667</v>
      </c>
      <c r="H19" s="147">
        <v>31200</v>
      </c>
      <c r="I19" s="147">
        <v>20800</v>
      </c>
      <c r="J19" s="147">
        <v>26000</v>
      </c>
      <c r="K19" s="147">
        <v>20800</v>
      </c>
      <c r="N19" s="83"/>
      <c r="O19" s="83"/>
      <c r="P19" s="83"/>
    </row>
    <row r="20" spans="1:18" x14ac:dyDescent="0.75">
      <c r="A20" s="151" t="s">
        <v>384</v>
      </c>
      <c r="B20" s="156">
        <v>799357</v>
      </c>
      <c r="C20" s="147">
        <v>15600</v>
      </c>
      <c r="D20" s="147">
        <v>15600</v>
      </c>
      <c r="E20" s="147">
        <v>15600</v>
      </c>
      <c r="F20" s="147">
        <v>13333</v>
      </c>
      <c r="G20" s="147">
        <v>13333</v>
      </c>
      <c r="H20" s="147">
        <v>14000</v>
      </c>
      <c r="I20" s="147">
        <v>15600</v>
      </c>
      <c r="J20" s="147">
        <v>15600</v>
      </c>
      <c r="K20" s="147">
        <v>15600</v>
      </c>
      <c r="N20" s="83"/>
      <c r="O20" s="83"/>
      <c r="P20" s="83"/>
    </row>
    <row r="21" spans="1:18" x14ac:dyDescent="0.75">
      <c r="A21" s="151" t="s">
        <v>385</v>
      </c>
      <c r="B21" s="156">
        <v>438846</v>
      </c>
      <c r="C21" s="147">
        <v>20800</v>
      </c>
      <c r="D21" s="147">
        <v>20800</v>
      </c>
      <c r="E21" s="147">
        <v>20800</v>
      </c>
      <c r="F21" s="147">
        <v>20800</v>
      </c>
      <c r="G21" s="147">
        <v>20800</v>
      </c>
      <c r="H21" s="147">
        <v>20800</v>
      </c>
      <c r="I21" s="147">
        <v>20800</v>
      </c>
      <c r="J21" s="147">
        <v>20800</v>
      </c>
      <c r="K21" s="147">
        <v>20800</v>
      </c>
      <c r="N21" s="83"/>
      <c r="P21" s="83"/>
      <c r="Q21" s="83"/>
    </row>
    <row r="22" spans="1:18" x14ac:dyDescent="0.75">
      <c r="A22" s="151" t="s">
        <v>386</v>
      </c>
      <c r="B22" s="156">
        <v>411495</v>
      </c>
      <c r="C22" s="147">
        <v>26000</v>
      </c>
      <c r="D22" s="147">
        <v>26000</v>
      </c>
      <c r="E22" s="147">
        <v>26000</v>
      </c>
      <c r="F22" s="147">
        <v>26000</v>
      </c>
      <c r="G22" s="147">
        <v>26000</v>
      </c>
      <c r="H22" s="147">
        <v>26000</v>
      </c>
      <c r="I22" s="147">
        <v>26000</v>
      </c>
      <c r="J22" s="147">
        <v>26000</v>
      </c>
      <c r="K22" s="147">
        <v>26000</v>
      </c>
    </row>
    <row r="23" spans="1:18" x14ac:dyDescent="0.75">
      <c r="A23" s="151" t="s">
        <v>387</v>
      </c>
      <c r="B23" s="156">
        <v>425602</v>
      </c>
      <c r="C23" s="147">
        <v>50000</v>
      </c>
      <c r="D23" s="147">
        <v>52000</v>
      </c>
      <c r="E23" s="147">
        <v>45000</v>
      </c>
      <c r="F23" s="147">
        <v>52000</v>
      </c>
      <c r="G23" s="147">
        <v>52000</v>
      </c>
      <c r="H23" s="147">
        <v>50000</v>
      </c>
      <c r="I23" s="147">
        <v>50000</v>
      </c>
      <c r="J23" s="147">
        <v>50000</v>
      </c>
      <c r="K23" s="147">
        <v>45000</v>
      </c>
      <c r="P23" s="83"/>
      <c r="Q23" s="83"/>
      <c r="R23" s="83"/>
    </row>
    <row r="24" spans="1:18" x14ac:dyDescent="0.75">
      <c r="A24" s="151" t="s">
        <v>388</v>
      </c>
      <c r="B24" s="156">
        <v>344350</v>
      </c>
      <c r="C24" s="147">
        <v>156000</v>
      </c>
      <c r="D24" s="147">
        <v>150000</v>
      </c>
      <c r="E24" s="147">
        <v>200000</v>
      </c>
      <c r="F24" s="147">
        <v>200000</v>
      </c>
      <c r="G24" s="147">
        <v>200000</v>
      </c>
      <c r="H24" s="147">
        <v>200000</v>
      </c>
      <c r="I24" s="147">
        <v>130000</v>
      </c>
      <c r="J24" s="147">
        <v>130000</v>
      </c>
      <c r="K24" s="147">
        <v>141000</v>
      </c>
      <c r="O24" s="83"/>
      <c r="Q24" s="83"/>
      <c r="R24" s="83"/>
    </row>
    <row r="25" spans="1:18" x14ac:dyDescent="0.75">
      <c r="A25" s="402" t="s">
        <v>392</v>
      </c>
      <c r="B25" s="402" t="s">
        <v>9</v>
      </c>
      <c r="C25" s="392" t="s">
        <v>77</v>
      </c>
      <c r="D25" s="392"/>
      <c r="E25" s="392"/>
      <c r="F25" s="392" t="s">
        <v>49</v>
      </c>
      <c r="G25" s="392"/>
      <c r="H25" s="392"/>
      <c r="I25" s="392" t="s">
        <v>48</v>
      </c>
      <c r="J25" s="392"/>
      <c r="K25" s="392"/>
      <c r="O25" s="83"/>
      <c r="P25" s="83"/>
      <c r="Q25" s="83"/>
      <c r="R25" s="83"/>
    </row>
    <row r="26" spans="1:18" x14ac:dyDescent="0.75">
      <c r="A26" s="402"/>
      <c r="B26" s="402"/>
      <c r="C26" s="157" t="s">
        <v>9</v>
      </c>
      <c r="D26" s="157" t="s">
        <v>46</v>
      </c>
      <c r="E26" s="158" t="s">
        <v>47</v>
      </c>
      <c r="F26" s="157" t="s">
        <v>9</v>
      </c>
      <c r="G26" s="157" t="s">
        <v>46</v>
      </c>
      <c r="H26" s="157" t="s">
        <v>47</v>
      </c>
      <c r="I26" s="157" t="s">
        <v>9</v>
      </c>
      <c r="J26" s="157" t="s">
        <v>46</v>
      </c>
      <c r="K26" s="157" t="s">
        <v>47</v>
      </c>
      <c r="O26" s="83"/>
      <c r="P26" s="83"/>
      <c r="Q26" s="83"/>
      <c r="R26" s="83"/>
    </row>
    <row r="27" spans="1:18" x14ac:dyDescent="0.75">
      <c r="A27" s="151" t="s">
        <v>9</v>
      </c>
      <c r="B27" s="152">
        <v>2419651</v>
      </c>
      <c r="C27" s="155">
        <v>54073</v>
      </c>
      <c r="D27" s="155">
        <v>63642</v>
      </c>
      <c r="E27" s="155">
        <v>41718</v>
      </c>
      <c r="F27" s="155">
        <v>122714</v>
      </c>
      <c r="G27" s="155">
        <v>140442</v>
      </c>
      <c r="H27" s="155">
        <v>99019</v>
      </c>
      <c r="I27" s="155">
        <v>34044</v>
      </c>
      <c r="J27" s="155">
        <v>40795</v>
      </c>
      <c r="K27" s="155">
        <v>25416</v>
      </c>
      <c r="O27" s="83"/>
      <c r="P27" s="83"/>
      <c r="Q27" s="83"/>
      <c r="R27" s="83"/>
    </row>
    <row r="28" spans="1:18" x14ac:dyDescent="0.75">
      <c r="A28" s="151" t="s">
        <v>384</v>
      </c>
      <c r="B28" s="156">
        <v>799357</v>
      </c>
      <c r="C28" s="155">
        <v>14939</v>
      </c>
      <c r="D28" s="155">
        <v>14732</v>
      </c>
      <c r="E28" s="155">
        <v>15104</v>
      </c>
      <c r="F28" s="155">
        <v>13170</v>
      </c>
      <c r="G28" s="155">
        <v>13046</v>
      </c>
      <c r="H28" s="155">
        <v>13239</v>
      </c>
      <c r="I28" s="155">
        <v>15120</v>
      </c>
      <c r="J28" s="155">
        <v>14869</v>
      </c>
      <c r="K28" s="155">
        <v>15328</v>
      </c>
    </row>
    <row r="29" spans="1:18" x14ac:dyDescent="0.75">
      <c r="A29" s="151" t="s">
        <v>385</v>
      </c>
      <c r="B29" s="156">
        <v>438846</v>
      </c>
      <c r="C29" s="155">
        <v>22073</v>
      </c>
      <c r="D29" s="155">
        <v>22258</v>
      </c>
      <c r="E29" s="155">
        <v>21902</v>
      </c>
      <c r="F29" s="155">
        <v>22024</v>
      </c>
      <c r="G29" s="155">
        <v>22284</v>
      </c>
      <c r="H29" s="155">
        <v>21854</v>
      </c>
      <c r="I29" s="155">
        <v>22081</v>
      </c>
      <c r="J29" s="155">
        <v>22254</v>
      </c>
      <c r="K29" s="155">
        <v>21911</v>
      </c>
    </row>
    <row r="30" spans="1:18" x14ac:dyDescent="0.75">
      <c r="A30" s="151" t="s">
        <v>386</v>
      </c>
      <c r="B30" s="156">
        <v>411495</v>
      </c>
      <c r="C30" s="155">
        <v>26984</v>
      </c>
      <c r="D30" s="155">
        <v>27209</v>
      </c>
      <c r="E30" s="155">
        <v>26698</v>
      </c>
      <c r="F30" s="155">
        <v>27910</v>
      </c>
      <c r="G30" s="155">
        <v>28114</v>
      </c>
      <c r="H30" s="155">
        <v>27740</v>
      </c>
      <c r="I30" s="155">
        <v>26829</v>
      </c>
      <c r="J30" s="155">
        <v>27089</v>
      </c>
      <c r="K30" s="155">
        <v>26474</v>
      </c>
    </row>
    <row r="31" spans="1:18" x14ac:dyDescent="0.75">
      <c r="A31" s="151" t="s">
        <v>387</v>
      </c>
      <c r="B31" s="156">
        <v>425602</v>
      </c>
      <c r="C31" s="155">
        <v>50557</v>
      </c>
      <c r="D31" s="155">
        <v>51093</v>
      </c>
      <c r="E31" s="155">
        <v>48998</v>
      </c>
      <c r="F31" s="155">
        <v>51904</v>
      </c>
      <c r="G31" s="155">
        <v>52884</v>
      </c>
      <c r="H31" s="155">
        <v>49976</v>
      </c>
      <c r="I31" s="155">
        <v>49934</v>
      </c>
      <c r="J31" s="155">
        <v>50390</v>
      </c>
      <c r="K31" s="155">
        <v>48299</v>
      </c>
    </row>
    <row r="32" spans="1:18" x14ac:dyDescent="0.75">
      <c r="A32" s="151" t="s">
        <v>388</v>
      </c>
      <c r="B32" s="156">
        <v>344350</v>
      </c>
      <c r="C32" s="155">
        <v>222414</v>
      </c>
      <c r="D32" s="155">
        <v>217002</v>
      </c>
      <c r="E32" s="155">
        <v>236906</v>
      </c>
      <c r="F32" s="155">
        <v>261008</v>
      </c>
      <c r="G32" s="155">
        <v>259690</v>
      </c>
      <c r="H32" s="155">
        <v>263717</v>
      </c>
      <c r="I32" s="155">
        <v>158467</v>
      </c>
      <c r="J32" s="155">
        <v>158949</v>
      </c>
      <c r="K32" s="155">
        <v>156273</v>
      </c>
    </row>
    <row r="33" spans="1:2" x14ac:dyDescent="0.75">
      <c r="A33" s="70"/>
      <c r="B33" s="70"/>
    </row>
  </sheetData>
  <mergeCells count="27">
    <mergeCell ref="C17:E17"/>
    <mergeCell ref="F17:H17"/>
    <mergeCell ref="A25:A26"/>
    <mergeCell ref="B25:B26"/>
    <mergeCell ref="C25:E25"/>
    <mergeCell ref="F25:H25"/>
    <mergeCell ref="I25:K25"/>
    <mergeCell ref="I17:K17"/>
    <mergeCell ref="E4:E5"/>
    <mergeCell ref="F4:F5"/>
    <mergeCell ref="G4:G5"/>
    <mergeCell ref="H4:H5"/>
    <mergeCell ref="I4:I5"/>
    <mergeCell ref="J4:J5"/>
    <mergeCell ref="K4:K5"/>
    <mergeCell ref="A15:I16"/>
    <mergeCell ref="A7:K7"/>
    <mergeCell ref="B3:B5"/>
    <mergeCell ref="C4:C5"/>
    <mergeCell ref="D4:D5"/>
    <mergeCell ref="A17:A18"/>
    <mergeCell ref="B17:B18"/>
    <mergeCell ref="A1:I2"/>
    <mergeCell ref="A3:A5"/>
    <mergeCell ref="C3:E3"/>
    <mergeCell ref="F3:H3"/>
    <mergeCell ref="I3:K3"/>
  </mergeCells>
  <pageMargins left="0.7" right="0.7" top="0.75" bottom="0.75" header="0.3" footer="0.3"/>
  <pageSetup scale="9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Normal="100" zoomScaleSheetLayoutView="100" workbookViewId="0">
      <selection activeCell="C7" sqref="C7:H12"/>
    </sheetView>
  </sheetViews>
  <sheetFormatPr defaultColWidth="9.08984375" defaultRowHeight="14.75" x14ac:dyDescent="0.75"/>
  <cols>
    <col min="1" max="1" width="25.36328125" style="84" customWidth="1"/>
    <col min="2" max="2" width="14.36328125" style="84" customWidth="1"/>
    <col min="3" max="7" width="10.81640625" style="84" customWidth="1"/>
    <col min="8" max="8" width="13.7265625" style="84" bestFit="1" customWidth="1"/>
    <col min="9" max="9" width="15" style="84" bestFit="1" customWidth="1"/>
    <col min="10" max="16384" width="9.08984375" style="84"/>
  </cols>
  <sheetData>
    <row r="1" spans="1:14" ht="16" x14ac:dyDescent="0.8">
      <c r="A1" s="39" t="s">
        <v>592</v>
      </c>
      <c r="B1" s="17"/>
      <c r="C1" s="17"/>
      <c r="D1" s="17"/>
      <c r="E1" s="17"/>
      <c r="F1" s="17"/>
      <c r="G1" s="17"/>
      <c r="H1" s="17"/>
      <c r="I1" s="17"/>
    </row>
    <row r="2" spans="1:14" ht="30" customHeight="1" x14ac:dyDescent="0.75">
      <c r="A2" s="405"/>
      <c r="B2" s="406" t="s">
        <v>533</v>
      </c>
      <c r="C2" s="406" t="s">
        <v>75</v>
      </c>
      <c r="D2" s="406"/>
      <c r="E2" s="406"/>
      <c r="F2" s="406" t="s">
        <v>76</v>
      </c>
      <c r="G2" s="406"/>
      <c r="H2" s="403" t="s">
        <v>554</v>
      </c>
      <c r="I2" s="403" t="s">
        <v>555</v>
      </c>
    </row>
    <row r="3" spans="1:14" ht="15" customHeight="1" x14ac:dyDescent="0.75">
      <c r="A3" s="405"/>
      <c r="B3" s="406"/>
      <c r="C3" s="406"/>
      <c r="D3" s="406"/>
      <c r="E3" s="406"/>
      <c r="F3" s="406"/>
      <c r="G3" s="406"/>
      <c r="H3" s="403"/>
      <c r="I3" s="403"/>
    </row>
    <row r="4" spans="1:14" x14ac:dyDescent="0.75">
      <c r="A4" s="405"/>
      <c r="B4" s="406"/>
      <c r="C4" s="159" t="s">
        <v>9</v>
      </c>
      <c r="D4" s="159" t="s">
        <v>46</v>
      </c>
      <c r="E4" s="159" t="s">
        <v>47</v>
      </c>
      <c r="F4" s="160" t="s">
        <v>49</v>
      </c>
      <c r="G4" s="160" t="s">
        <v>48</v>
      </c>
      <c r="H4" s="403"/>
      <c r="I4" s="403"/>
    </row>
    <row r="5" spans="1:14" x14ac:dyDescent="0.75">
      <c r="A5" s="161" t="s">
        <v>413</v>
      </c>
      <c r="B5" s="162"/>
      <c r="C5" s="136">
        <v>3519181</v>
      </c>
      <c r="D5" s="136">
        <v>1732397</v>
      </c>
      <c r="E5" s="136">
        <v>1786784</v>
      </c>
      <c r="F5" s="136">
        <v>812930</v>
      </c>
      <c r="G5" s="136">
        <v>2706251</v>
      </c>
      <c r="H5" s="136">
        <v>948865</v>
      </c>
      <c r="I5" s="136">
        <v>2570316</v>
      </c>
      <c r="K5" s="83"/>
      <c r="M5" s="15"/>
    </row>
    <row r="6" spans="1:14" ht="8.25" customHeight="1" x14ac:dyDescent="0.75">
      <c r="A6" s="163"/>
      <c r="B6" s="163"/>
      <c r="C6" s="164"/>
      <c r="D6" s="164"/>
      <c r="E6" s="164"/>
      <c r="F6" s="164"/>
      <c r="G6" s="164"/>
      <c r="H6" s="164"/>
      <c r="I6" s="164"/>
    </row>
    <row r="7" spans="1:14" x14ac:dyDescent="0.75">
      <c r="A7" s="404" t="s">
        <v>15</v>
      </c>
      <c r="B7" s="165" t="s">
        <v>252</v>
      </c>
      <c r="C7" s="136">
        <v>677794</v>
      </c>
      <c r="D7" s="136">
        <v>369763</v>
      </c>
      <c r="E7" s="136">
        <v>308031</v>
      </c>
      <c r="F7" s="136">
        <v>153128</v>
      </c>
      <c r="G7" s="136">
        <v>524666</v>
      </c>
      <c r="H7" s="136">
        <v>196315</v>
      </c>
      <c r="I7" s="136">
        <v>481479</v>
      </c>
      <c r="K7" s="83"/>
      <c r="L7" s="15"/>
      <c r="N7" s="15"/>
    </row>
    <row r="8" spans="1:14" x14ac:dyDescent="0.75">
      <c r="A8" s="404"/>
      <c r="B8" s="165" t="s">
        <v>534</v>
      </c>
      <c r="C8" s="136">
        <v>1300940</v>
      </c>
      <c r="D8" s="136">
        <v>734521</v>
      </c>
      <c r="E8" s="136">
        <v>566419</v>
      </c>
      <c r="F8" s="136">
        <v>323257</v>
      </c>
      <c r="G8" s="136">
        <v>977682</v>
      </c>
      <c r="H8" s="136">
        <v>377026</v>
      </c>
      <c r="I8" s="136">
        <v>923914</v>
      </c>
      <c r="K8" s="83"/>
      <c r="L8" s="15"/>
    </row>
    <row r="9" spans="1:14" x14ac:dyDescent="0.75">
      <c r="A9" s="404" t="s">
        <v>16</v>
      </c>
      <c r="B9" s="165" t="s">
        <v>252</v>
      </c>
      <c r="C9" s="136">
        <v>271952</v>
      </c>
      <c r="D9" s="136">
        <v>136143</v>
      </c>
      <c r="E9" s="136">
        <v>135809</v>
      </c>
      <c r="F9" s="136">
        <v>62928</v>
      </c>
      <c r="G9" s="136">
        <v>209024</v>
      </c>
      <c r="H9" s="136">
        <v>105351</v>
      </c>
      <c r="I9" s="136">
        <v>166601</v>
      </c>
    </row>
    <row r="10" spans="1:14" x14ac:dyDescent="0.75">
      <c r="A10" s="404"/>
      <c r="B10" s="165" t="s">
        <v>534</v>
      </c>
      <c r="C10" s="136">
        <v>469109</v>
      </c>
      <c r="D10" s="136">
        <v>220186</v>
      </c>
      <c r="E10" s="136">
        <v>248923</v>
      </c>
      <c r="F10" s="136">
        <v>118302</v>
      </c>
      <c r="G10" s="136">
        <v>350806</v>
      </c>
      <c r="H10" s="136">
        <v>182909</v>
      </c>
      <c r="I10" s="136">
        <v>286200</v>
      </c>
      <c r="K10" s="83"/>
    </row>
    <row r="11" spans="1:14" x14ac:dyDescent="0.75">
      <c r="A11" s="404" t="s">
        <v>127</v>
      </c>
      <c r="B11" s="165" t="s">
        <v>252</v>
      </c>
      <c r="C11" s="136">
        <v>1427042</v>
      </c>
      <c r="D11" s="136">
        <v>671811</v>
      </c>
      <c r="E11" s="136">
        <v>755231</v>
      </c>
      <c r="F11" s="136">
        <v>298219</v>
      </c>
      <c r="G11" s="136">
        <v>1128822</v>
      </c>
      <c r="H11" s="136">
        <v>254359</v>
      </c>
      <c r="I11" s="136">
        <v>1172683</v>
      </c>
    </row>
    <row r="12" spans="1:14" x14ac:dyDescent="0.75">
      <c r="A12" s="404"/>
      <c r="B12" s="165" t="s">
        <v>534</v>
      </c>
      <c r="C12" s="136">
        <v>1749132</v>
      </c>
      <c r="D12" s="136">
        <v>777691</v>
      </c>
      <c r="E12" s="136">
        <v>971442</v>
      </c>
      <c r="F12" s="136">
        <v>371370</v>
      </c>
      <c r="G12" s="136">
        <v>1377762</v>
      </c>
      <c r="H12" s="136">
        <v>388931</v>
      </c>
      <c r="I12" s="136">
        <v>1360202</v>
      </c>
    </row>
    <row r="13" spans="1:14" ht="6.75" customHeight="1" x14ac:dyDescent="0.75">
      <c r="A13" s="20"/>
      <c r="B13" s="20"/>
      <c r="C13" s="20"/>
      <c r="D13" s="20"/>
      <c r="E13" s="20"/>
      <c r="F13" s="20"/>
      <c r="G13" s="20"/>
      <c r="H13" s="20"/>
      <c r="I13" s="20"/>
    </row>
    <row r="16" spans="1:14" x14ac:dyDescent="0.75">
      <c r="F16" s="75"/>
    </row>
    <row r="17" spans="2:10" x14ac:dyDescent="0.75">
      <c r="C17" s="75"/>
    </row>
    <row r="19" spans="2:10" x14ac:dyDescent="0.75">
      <c r="C19" s="75"/>
    </row>
    <row r="26" spans="2:10" x14ac:dyDescent="0.75">
      <c r="E26" s="32"/>
    </row>
    <row r="27" spans="2:10" x14ac:dyDescent="0.75">
      <c r="B27" s="83"/>
      <c r="C27" s="83"/>
      <c r="D27" s="83"/>
      <c r="E27" s="83"/>
      <c r="F27" s="83"/>
      <c r="G27" s="83"/>
      <c r="H27" s="83"/>
    </row>
    <row r="28" spans="2:10" x14ac:dyDescent="0.75">
      <c r="B28" s="83"/>
      <c r="C28" s="83"/>
      <c r="D28" s="83"/>
      <c r="E28" s="83"/>
      <c r="F28" s="83"/>
      <c r="G28" s="83"/>
      <c r="H28" s="83"/>
    </row>
    <row r="29" spans="2:10" x14ac:dyDescent="0.75">
      <c r="B29" s="83"/>
      <c r="C29" s="83"/>
      <c r="D29" s="83"/>
      <c r="E29" s="83"/>
      <c r="F29" s="83"/>
      <c r="G29" s="83"/>
      <c r="H29" s="83"/>
      <c r="J29" s="83"/>
    </row>
    <row r="30" spans="2:10" x14ac:dyDescent="0.75">
      <c r="B30" s="83"/>
      <c r="C30" s="83"/>
      <c r="D30" s="83"/>
      <c r="E30" s="83"/>
      <c r="F30" s="83"/>
      <c r="G30" s="83"/>
      <c r="H30" s="83"/>
      <c r="J30" s="83"/>
    </row>
    <row r="31" spans="2:10" x14ac:dyDescent="0.75">
      <c r="B31" s="83"/>
      <c r="C31" s="83"/>
      <c r="D31" s="83"/>
      <c r="E31" s="83"/>
      <c r="F31" s="83"/>
      <c r="G31" s="83"/>
      <c r="H31" s="83"/>
      <c r="J31" s="83"/>
    </row>
    <row r="33" spans="2:11" x14ac:dyDescent="0.75">
      <c r="J33" s="83"/>
    </row>
    <row r="36" spans="2:11" x14ac:dyDescent="0.75">
      <c r="K36" s="83"/>
    </row>
    <row r="37" spans="2:11" x14ac:dyDescent="0.75">
      <c r="B37" s="83"/>
      <c r="C37" s="83"/>
      <c r="D37" s="83"/>
      <c r="E37" s="83"/>
      <c r="F37" s="83"/>
      <c r="G37" s="83"/>
      <c r="H37" s="83"/>
      <c r="K37" s="83"/>
    </row>
    <row r="38" spans="2:11" x14ac:dyDescent="0.75">
      <c r="B38" s="83"/>
      <c r="C38" s="83"/>
      <c r="D38" s="83"/>
      <c r="E38" s="83"/>
      <c r="F38" s="83"/>
      <c r="G38" s="83"/>
      <c r="H38" s="83"/>
      <c r="K38" s="83"/>
    </row>
    <row r="39" spans="2:11" x14ac:dyDescent="0.75">
      <c r="B39" s="83"/>
      <c r="C39" s="83"/>
      <c r="D39" s="83"/>
      <c r="E39" s="83"/>
      <c r="F39" s="83"/>
      <c r="G39" s="83"/>
      <c r="H39" s="83"/>
      <c r="K39" s="83"/>
    </row>
    <row r="41" spans="2:11" x14ac:dyDescent="0.75">
      <c r="B41" s="83"/>
      <c r="C41" s="83"/>
      <c r="D41" s="83"/>
      <c r="E41" s="83"/>
      <c r="F41" s="83"/>
      <c r="G41" s="83"/>
      <c r="H41" s="83"/>
      <c r="K41" s="83"/>
    </row>
  </sheetData>
  <mergeCells count="9">
    <mergeCell ref="H2:H4"/>
    <mergeCell ref="I2:I4"/>
    <mergeCell ref="A7:A8"/>
    <mergeCell ref="A9:A10"/>
    <mergeCell ref="A11:A12"/>
    <mergeCell ref="A2:A4"/>
    <mergeCell ref="B2:B4"/>
    <mergeCell ref="C2:E3"/>
    <mergeCell ref="F2:G3"/>
  </mergeCells>
  <pageMargins left="0.7" right="0.7" top="0.75" bottom="0.75" header="0.3" footer="0.3"/>
  <pageSetup scale="9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8"/>
  <sheetViews>
    <sheetView topLeftCell="A10" zoomScaleNormal="100" zoomScaleSheetLayoutView="100" workbookViewId="0">
      <selection activeCell="G19" sqref="G19"/>
    </sheetView>
  </sheetViews>
  <sheetFormatPr defaultColWidth="11.36328125" defaultRowHeight="14.75" x14ac:dyDescent="0.75"/>
  <cols>
    <col min="1" max="1" width="19.54296875" style="126" customWidth="1"/>
    <col min="2" max="3" width="12.81640625" style="84" customWidth="1"/>
    <col min="4" max="8" width="13" style="84" customWidth="1"/>
    <col min="9" max="9" width="17.54296875" style="84" customWidth="1"/>
    <col min="10" max="16384" width="11.36328125" style="84"/>
  </cols>
  <sheetData>
    <row r="1" spans="1:11" ht="28.15" customHeight="1" x14ac:dyDescent="0.75">
      <c r="A1" s="407" t="s">
        <v>593</v>
      </c>
      <c r="B1" s="407"/>
      <c r="C1" s="407"/>
      <c r="D1" s="407"/>
      <c r="E1" s="407"/>
      <c r="F1" s="407"/>
      <c r="G1" s="407"/>
      <c r="H1" s="407"/>
      <c r="I1" s="407"/>
    </row>
    <row r="2" spans="1:11" ht="24" customHeight="1" x14ac:dyDescent="0.75">
      <c r="A2" s="409">
        <v>15</v>
      </c>
      <c r="B2" s="339" t="s">
        <v>9</v>
      </c>
      <c r="C2" s="408" t="s">
        <v>10</v>
      </c>
      <c r="D2" s="408"/>
      <c r="E2" s="408"/>
      <c r="F2" s="408"/>
      <c r="G2" s="339" t="s">
        <v>11</v>
      </c>
      <c r="H2" s="339" t="s">
        <v>389</v>
      </c>
      <c r="I2" s="339" t="s">
        <v>13</v>
      </c>
    </row>
    <row r="3" spans="1:11" ht="16.5" customHeight="1" x14ac:dyDescent="0.75">
      <c r="A3" s="409"/>
      <c r="B3" s="339"/>
      <c r="C3" s="339" t="s">
        <v>14</v>
      </c>
      <c r="D3" s="339" t="s">
        <v>15</v>
      </c>
      <c r="E3" s="339" t="s">
        <v>16</v>
      </c>
      <c r="F3" s="339" t="s">
        <v>17</v>
      </c>
      <c r="G3" s="339"/>
      <c r="H3" s="339"/>
      <c r="I3" s="339"/>
    </row>
    <row r="4" spans="1:11" x14ac:dyDescent="0.75">
      <c r="A4" s="409"/>
      <c r="B4" s="339"/>
      <c r="C4" s="339"/>
      <c r="D4" s="339"/>
      <c r="E4" s="339"/>
      <c r="F4" s="339"/>
      <c r="G4" s="339"/>
      <c r="H4" s="339"/>
      <c r="I4" s="339"/>
      <c r="K4" s="15"/>
    </row>
    <row r="5" spans="1:11" ht="25.5" x14ac:dyDescent="0.75">
      <c r="A5" s="166" t="s">
        <v>414</v>
      </c>
      <c r="B5" s="136">
        <v>3518976</v>
      </c>
      <c r="C5" s="454">
        <f>D5+E5</f>
        <v>1770049</v>
      </c>
      <c r="D5" s="136">
        <v>1300940</v>
      </c>
      <c r="E5" s="136">
        <v>469109</v>
      </c>
      <c r="F5" s="136">
        <v>1748928</v>
      </c>
      <c r="G5" s="168">
        <f>C5/B5*100</f>
        <v>50.300115715480864</v>
      </c>
      <c r="H5" s="168">
        <f>D5/B5*100</f>
        <v>36.969277426160332</v>
      </c>
      <c r="I5" s="168">
        <f>E5/C5*100</f>
        <v>26.502599645546539</v>
      </c>
    </row>
    <row r="6" spans="1:11" ht="8.25" customHeight="1" x14ac:dyDescent="0.75">
      <c r="A6" s="410"/>
      <c r="B6" s="411"/>
      <c r="C6" s="411"/>
      <c r="D6" s="411"/>
      <c r="E6" s="411"/>
      <c r="F6" s="411"/>
      <c r="G6" s="411"/>
      <c r="H6" s="411"/>
      <c r="I6" s="412"/>
    </row>
    <row r="7" spans="1:11" x14ac:dyDescent="0.75">
      <c r="A7" s="169" t="s">
        <v>124</v>
      </c>
      <c r="B7" s="136">
        <v>1129243</v>
      </c>
      <c r="C7" s="455">
        <f>D7+E7</f>
        <v>658881</v>
      </c>
      <c r="D7" s="136">
        <v>512330</v>
      </c>
      <c r="E7" s="136">
        <v>146551</v>
      </c>
      <c r="F7" s="136">
        <v>470362</v>
      </c>
      <c r="G7" s="168">
        <f t="shared" ref="G7:G43" si="0">C7/B7*100</f>
        <v>58.347140518028453</v>
      </c>
      <c r="H7" s="168">
        <f t="shared" ref="H7:I43" si="1">D7/B7*100</f>
        <v>45.369331490210705</v>
      </c>
      <c r="I7" s="168">
        <f t="shared" si="1"/>
        <v>22.242407961376941</v>
      </c>
      <c r="J7" s="83"/>
    </row>
    <row r="8" spans="1:11" x14ac:dyDescent="0.75">
      <c r="A8" s="169" t="s">
        <v>78</v>
      </c>
      <c r="B8" s="136">
        <v>1297171</v>
      </c>
      <c r="C8" s="455">
        <f t="shared" ref="C8:C37" si="2">D8+E8</f>
        <v>604169</v>
      </c>
      <c r="D8" s="136">
        <v>449724</v>
      </c>
      <c r="E8" s="136">
        <v>154445</v>
      </c>
      <c r="F8" s="136">
        <v>693002</v>
      </c>
      <c r="G8" s="168">
        <f t="shared" si="0"/>
        <v>46.575894774089157</v>
      </c>
      <c r="H8" s="168">
        <f t="shared" si="1"/>
        <v>34.669600230039059</v>
      </c>
      <c r="I8" s="168">
        <f t="shared" si="1"/>
        <v>25.563211617941338</v>
      </c>
      <c r="K8" s="15"/>
    </row>
    <row r="9" spans="1:11" x14ac:dyDescent="0.75">
      <c r="A9" s="169" t="s">
        <v>322</v>
      </c>
      <c r="B9" s="136">
        <v>548172</v>
      </c>
      <c r="C9" s="455">
        <f t="shared" si="2"/>
        <v>166451</v>
      </c>
      <c r="D9" s="136">
        <v>115942</v>
      </c>
      <c r="E9" s="136">
        <v>50509</v>
      </c>
      <c r="F9" s="136">
        <v>381721</v>
      </c>
      <c r="G9" s="168">
        <f t="shared" si="0"/>
        <v>30.36473953430675</v>
      </c>
      <c r="H9" s="168">
        <f t="shared" si="1"/>
        <v>21.150660741519083</v>
      </c>
      <c r="I9" s="168">
        <f>E9/C9*100</f>
        <v>30.344665997801158</v>
      </c>
    </row>
    <row r="10" spans="1:11" x14ac:dyDescent="0.75">
      <c r="A10" s="169" t="s">
        <v>79</v>
      </c>
      <c r="B10" s="136">
        <v>446001</v>
      </c>
      <c r="C10" s="455">
        <f t="shared" si="2"/>
        <v>262317</v>
      </c>
      <c r="D10" s="136">
        <v>172380</v>
      </c>
      <c r="E10" s="136">
        <v>89937</v>
      </c>
      <c r="F10" s="136">
        <v>183684</v>
      </c>
      <c r="G10" s="168">
        <f t="shared" si="0"/>
        <v>58.815338979060584</v>
      </c>
      <c r="H10" s="168">
        <f t="shared" si="1"/>
        <v>38.650137555745388</v>
      </c>
      <c r="I10" s="168">
        <f t="shared" si="1"/>
        <v>34.285616258191425</v>
      </c>
    </row>
    <row r="11" spans="1:11" x14ac:dyDescent="0.75">
      <c r="A11" s="169" t="s">
        <v>323</v>
      </c>
      <c r="B11" s="136">
        <v>98387</v>
      </c>
      <c r="C11" s="455">
        <f t="shared" si="2"/>
        <v>78229</v>
      </c>
      <c r="D11" s="136">
        <v>50563</v>
      </c>
      <c r="E11" s="136">
        <v>27666</v>
      </c>
      <c r="F11" s="136">
        <v>20158</v>
      </c>
      <c r="G11" s="168">
        <f t="shared" si="0"/>
        <v>79.511520831004106</v>
      </c>
      <c r="H11" s="168">
        <f t="shared" si="1"/>
        <v>51.391952188805433</v>
      </c>
      <c r="I11" s="168">
        <f t="shared" si="1"/>
        <v>35.365401577420137</v>
      </c>
    </row>
    <row r="12" spans="1:11" x14ac:dyDescent="0.75">
      <c r="A12" s="410"/>
      <c r="B12" s="411"/>
      <c r="C12" s="411"/>
      <c r="D12" s="411"/>
      <c r="E12" s="411"/>
      <c r="F12" s="411"/>
      <c r="G12" s="411"/>
      <c r="H12" s="411"/>
      <c r="I12" s="412"/>
    </row>
    <row r="13" spans="1:11" ht="25.5" x14ac:dyDescent="0.75">
      <c r="A13" s="166" t="s">
        <v>415</v>
      </c>
      <c r="B13" s="136">
        <v>1732397</v>
      </c>
      <c r="C13" s="456">
        <f t="shared" si="2"/>
        <v>954707</v>
      </c>
      <c r="D13" s="136">
        <v>734521</v>
      </c>
      <c r="E13" s="136">
        <v>220186</v>
      </c>
      <c r="F13" s="136">
        <v>777691</v>
      </c>
      <c r="G13" s="168">
        <f t="shared" si="0"/>
        <v>55.1090194684013</v>
      </c>
      <c r="H13" s="168">
        <f t="shared" si="1"/>
        <v>42.399115214353294</v>
      </c>
      <c r="I13" s="168">
        <f t="shared" si="1"/>
        <v>23.063201589597647</v>
      </c>
    </row>
    <row r="14" spans="1:11" x14ac:dyDescent="0.75">
      <c r="A14" s="166"/>
      <c r="B14" s="151"/>
      <c r="C14" s="167"/>
      <c r="D14" s="167"/>
      <c r="E14" s="151"/>
      <c r="F14" s="151"/>
      <c r="G14" s="168"/>
      <c r="H14" s="168"/>
      <c r="I14" s="168"/>
    </row>
    <row r="15" spans="1:11" x14ac:dyDescent="0.75">
      <c r="A15" s="169" t="s">
        <v>124</v>
      </c>
      <c r="B15" s="136">
        <v>618521</v>
      </c>
      <c r="C15" s="455">
        <f t="shared" si="2"/>
        <v>391572</v>
      </c>
      <c r="D15" s="136">
        <v>314574</v>
      </c>
      <c r="E15" s="136">
        <v>76998</v>
      </c>
      <c r="F15" s="136">
        <v>226949</v>
      </c>
      <c r="G15" s="168">
        <f t="shared" si="0"/>
        <v>63.307793914838783</v>
      </c>
      <c r="H15" s="168">
        <f t="shared" si="1"/>
        <v>50.859065415725581</v>
      </c>
      <c r="I15" s="168">
        <f t="shared" si="1"/>
        <v>19.663816616101254</v>
      </c>
      <c r="K15" s="83"/>
    </row>
    <row r="16" spans="1:11" x14ac:dyDescent="0.75">
      <c r="A16" s="169" t="s">
        <v>78</v>
      </c>
      <c r="B16" s="136">
        <v>604562</v>
      </c>
      <c r="C16" s="455">
        <f t="shared" si="2"/>
        <v>308171</v>
      </c>
      <c r="D16" s="136">
        <v>238959</v>
      </c>
      <c r="E16" s="136">
        <v>69212</v>
      </c>
      <c r="F16" s="136">
        <v>296391</v>
      </c>
      <c r="G16" s="168">
        <f t="shared" si="0"/>
        <v>50.974259050353808</v>
      </c>
      <c r="H16" s="168">
        <f t="shared" si="1"/>
        <v>39.525970868165707</v>
      </c>
      <c r="I16" s="168">
        <f t="shared" si="1"/>
        <v>22.458959473798636</v>
      </c>
    </row>
    <row r="17" spans="1:9" x14ac:dyDescent="0.75">
      <c r="A17" s="169" t="s">
        <v>322</v>
      </c>
      <c r="B17" s="136">
        <v>240758</v>
      </c>
      <c r="C17" s="455">
        <f t="shared" si="2"/>
        <v>79215</v>
      </c>
      <c r="D17" s="136">
        <v>58968</v>
      </c>
      <c r="E17" s="136">
        <v>20247</v>
      </c>
      <c r="F17" s="136">
        <v>161543</v>
      </c>
      <c r="G17" s="168">
        <f t="shared" si="0"/>
        <v>32.902333463477852</v>
      </c>
      <c r="H17" s="168">
        <f t="shared" si="1"/>
        <v>24.492644065825434</v>
      </c>
      <c r="I17" s="168">
        <f t="shared" si="1"/>
        <v>25.559553114940353</v>
      </c>
    </row>
    <row r="18" spans="1:9" x14ac:dyDescent="0.75">
      <c r="A18" s="169" t="s">
        <v>79</v>
      </c>
      <c r="B18" s="136">
        <v>217231</v>
      </c>
      <c r="C18" s="455">
        <f t="shared" si="2"/>
        <v>132985</v>
      </c>
      <c r="D18" s="136">
        <v>94409</v>
      </c>
      <c r="E18" s="136">
        <v>38576</v>
      </c>
      <c r="F18" s="136">
        <v>84246</v>
      </c>
      <c r="G18" s="168">
        <f t="shared" si="0"/>
        <v>61.218242331895546</v>
      </c>
      <c r="H18" s="168">
        <f t="shared" si="1"/>
        <v>43.460187542293689</v>
      </c>
      <c r="I18" s="168">
        <f t="shared" si="1"/>
        <v>29.007782832650296</v>
      </c>
    </row>
    <row r="19" spans="1:9" x14ac:dyDescent="0.75">
      <c r="A19" s="169" t="s">
        <v>323</v>
      </c>
      <c r="B19" s="136">
        <v>51326</v>
      </c>
      <c r="C19" s="455">
        <f t="shared" si="2"/>
        <v>42765</v>
      </c>
      <c r="D19" s="136">
        <v>27611</v>
      </c>
      <c r="E19" s="136">
        <v>15154</v>
      </c>
      <c r="F19" s="136">
        <v>8562</v>
      </c>
      <c r="G19" s="168">
        <f t="shared" si="0"/>
        <v>83.320344464793678</v>
      </c>
      <c r="H19" s="168">
        <f t="shared" si="1"/>
        <v>53.795347387289091</v>
      </c>
      <c r="I19" s="168">
        <f t="shared" si="1"/>
        <v>35.435519700689817</v>
      </c>
    </row>
    <row r="20" spans="1:9" ht="6.75" customHeight="1" x14ac:dyDescent="0.75">
      <c r="A20" s="410"/>
      <c r="B20" s="411"/>
      <c r="C20" s="411"/>
      <c r="D20" s="411"/>
      <c r="E20" s="411"/>
      <c r="F20" s="411"/>
      <c r="G20" s="411"/>
      <c r="H20" s="411"/>
      <c r="I20" s="412"/>
    </row>
    <row r="21" spans="1:9" ht="25.5" x14ac:dyDescent="0.75">
      <c r="A21" s="166" t="s">
        <v>416</v>
      </c>
      <c r="B21" s="136">
        <v>1786579</v>
      </c>
      <c r="C21" s="456">
        <f t="shared" si="2"/>
        <v>815342</v>
      </c>
      <c r="D21" s="136">
        <v>566419</v>
      </c>
      <c r="E21" s="136">
        <v>248923</v>
      </c>
      <c r="F21" s="136">
        <v>971237</v>
      </c>
      <c r="G21" s="168">
        <f t="shared" si="0"/>
        <v>45.637052713593967</v>
      </c>
      <c r="H21" s="168">
        <f t="shared" si="1"/>
        <v>31.704111600998331</v>
      </c>
      <c r="I21" s="168">
        <f t="shared" si="1"/>
        <v>30.529888071508644</v>
      </c>
    </row>
    <row r="22" spans="1:9" x14ac:dyDescent="0.75">
      <c r="A22" s="166"/>
      <c r="B22" s="151"/>
      <c r="C22" s="167"/>
      <c r="D22" s="151"/>
      <c r="E22" s="151"/>
      <c r="F22" s="151"/>
      <c r="G22" s="168"/>
      <c r="H22" s="168"/>
      <c r="I22" s="168"/>
    </row>
    <row r="23" spans="1:9" x14ac:dyDescent="0.75">
      <c r="A23" s="169" t="s">
        <v>124</v>
      </c>
      <c r="B23" s="136">
        <v>510723</v>
      </c>
      <c r="C23" s="455">
        <f t="shared" si="2"/>
        <v>267310</v>
      </c>
      <c r="D23" s="136">
        <v>197756</v>
      </c>
      <c r="E23" s="136">
        <v>69554</v>
      </c>
      <c r="F23" s="136">
        <v>243413</v>
      </c>
      <c r="G23" s="168">
        <f t="shared" si="0"/>
        <v>52.339526514372757</v>
      </c>
      <c r="H23" s="168">
        <f t="shared" si="1"/>
        <v>38.72079385498597</v>
      </c>
      <c r="I23" s="168">
        <f t="shared" si="1"/>
        <v>26.019976805955629</v>
      </c>
    </row>
    <row r="24" spans="1:9" x14ac:dyDescent="0.75">
      <c r="A24" s="169" t="s">
        <v>78</v>
      </c>
      <c r="B24" s="136">
        <v>692610</v>
      </c>
      <c r="C24" s="455">
        <f t="shared" si="2"/>
        <v>295999</v>
      </c>
      <c r="D24" s="136">
        <v>210766</v>
      </c>
      <c r="E24" s="136">
        <v>85233</v>
      </c>
      <c r="F24" s="136">
        <v>396611</v>
      </c>
      <c r="G24" s="168">
        <f t="shared" si="0"/>
        <v>42.73674939720766</v>
      </c>
      <c r="H24" s="168">
        <f t="shared" si="1"/>
        <v>30.43068970993777</v>
      </c>
      <c r="I24" s="168">
        <f t="shared" si="1"/>
        <v>28.79502971293822</v>
      </c>
    </row>
    <row r="25" spans="1:9" x14ac:dyDescent="0.75">
      <c r="A25" s="169" t="s">
        <v>322</v>
      </c>
      <c r="B25" s="136">
        <v>307414</v>
      </c>
      <c r="C25" s="455">
        <f t="shared" si="2"/>
        <v>87235</v>
      </c>
      <c r="D25" s="136">
        <v>56973</v>
      </c>
      <c r="E25" s="136">
        <v>30262</v>
      </c>
      <c r="F25" s="136">
        <v>220179</v>
      </c>
      <c r="G25" s="168">
        <f t="shared" si="0"/>
        <v>28.377042034520223</v>
      </c>
      <c r="H25" s="168">
        <f t="shared" si="1"/>
        <v>18.532988087725347</v>
      </c>
      <c r="I25" s="168">
        <f t="shared" si="1"/>
        <v>34.690204619705398</v>
      </c>
    </row>
    <row r="26" spans="1:9" x14ac:dyDescent="0.75">
      <c r="A26" s="169" t="s">
        <v>79</v>
      </c>
      <c r="B26" s="136">
        <v>228771</v>
      </c>
      <c r="C26" s="455">
        <f t="shared" si="2"/>
        <v>129332</v>
      </c>
      <c r="D26" s="136">
        <v>77971</v>
      </c>
      <c r="E26" s="136">
        <v>51361</v>
      </c>
      <c r="F26" s="136">
        <v>99438</v>
      </c>
      <c r="G26" s="168">
        <f t="shared" si="0"/>
        <v>56.533389284480982</v>
      </c>
      <c r="H26" s="168">
        <f t="shared" si="1"/>
        <v>34.082554169890415</v>
      </c>
      <c r="I26" s="168">
        <f>E26/C26*100</f>
        <v>39.712522809513501</v>
      </c>
    </row>
    <row r="27" spans="1:9" x14ac:dyDescent="0.75">
      <c r="A27" s="169" t="s">
        <v>323</v>
      </c>
      <c r="B27" s="136">
        <v>47061</v>
      </c>
      <c r="C27" s="455">
        <f t="shared" si="2"/>
        <v>35464</v>
      </c>
      <c r="D27" s="136">
        <v>22952</v>
      </c>
      <c r="E27" s="136">
        <v>12512</v>
      </c>
      <c r="F27" s="136">
        <v>11597</v>
      </c>
      <c r="G27" s="168">
        <f t="shared" si="0"/>
        <v>75.357514714944429</v>
      </c>
      <c r="H27" s="168">
        <f t="shared" si="1"/>
        <v>48.770744353073667</v>
      </c>
      <c r="I27" s="168">
        <f>E27/C27*100</f>
        <v>35.280848184073996</v>
      </c>
    </row>
    <row r="28" spans="1:9" ht="7.9" customHeight="1" x14ac:dyDescent="0.75">
      <c r="A28" s="413"/>
      <c r="B28" s="414"/>
      <c r="C28" s="414"/>
      <c r="D28" s="414"/>
      <c r="E28" s="414"/>
      <c r="F28" s="414"/>
      <c r="G28" s="414"/>
      <c r="H28" s="414"/>
      <c r="I28" s="415"/>
    </row>
    <row r="29" spans="1:9" ht="25.5" x14ac:dyDescent="0.75">
      <c r="A29" s="166" t="s">
        <v>417</v>
      </c>
      <c r="B29" s="136">
        <v>812725</v>
      </c>
      <c r="C29" s="456">
        <f t="shared" si="2"/>
        <v>441559</v>
      </c>
      <c r="D29" s="136">
        <v>323257</v>
      </c>
      <c r="E29" s="136">
        <v>118302</v>
      </c>
      <c r="F29" s="136">
        <v>371166</v>
      </c>
      <c r="G29" s="168">
        <f t="shared" si="0"/>
        <v>54.330677658494572</v>
      </c>
      <c r="H29" s="168">
        <f t="shared" si="1"/>
        <v>39.774462456550488</v>
      </c>
      <c r="I29" s="168">
        <f t="shared" si="1"/>
        <v>26.791889645551333</v>
      </c>
    </row>
    <row r="30" spans="1:9" x14ac:dyDescent="0.75">
      <c r="A30" s="166"/>
      <c r="B30" s="151"/>
      <c r="C30" s="167"/>
      <c r="D30" s="151"/>
      <c r="E30" s="151"/>
      <c r="F30" s="151"/>
      <c r="G30" s="168"/>
      <c r="H30" s="168"/>
      <c r="I30" s="168"/>
    </row>
    <row r="31" spans="1:9" x14ac:dyDescent="0.75">
      <c r="A31" s="169" t="s">
        <v>124</v>
      </c>
      <c r="B31" s="136">
        <v>141142</v>
      </c>
      <c r="C31" s="455">
        <f t="shared" si="2"/>
        <v>95264</v>
      </c>
      <c r="D31" s="136">
        <v>78015</v>
      </c>
      <c r="E31" s="136">
        <v>17249</v>
      </c>
      <c r="F31" s="136">
        <v>45879</v>
      </c>
      <c r="G31" s="168">
        <f t="shared" si="0"/>
        <v>67.495146731660313</v>
      </c>
      <c r="H31" s="168">
        <f t="shared" si="1"/>
        <v>55.274121097901407</v>
      </c>
      <c r="I31" s="168">
        <f t="shared" si="1"/>
        <v>18.10652502519315</v>
      </c>
    </row>
    <row r="32" spans="1:9" x14ac:dyDescent="0.75">
      <c r="A32" s="169" t="s">
        <v>78</v>
      </c>
      <c r="B32" s="136">
        <v>232650</v>
      </c>
      <c r="C32" s="455">
        <f t="shared" si="2"/>
        <v>121147</v>
      </c>
      <c r="D32" s="136">
        <v>94361</v>
      </c>
      <c r="E32" s="136">
        <v>26786</v>
      </c>
      <c r="F32" s="136">
        <v>111503</v>
      </c>
      <c r="G32" s="168">
        <f t="shared" si="0"/>
        <v>52.072641306683863</v>
      </c>
      <c r="H32" s="168">
        <f>D32/B32*100</f>
        <v>40.559209112400602</v>
      </c>
      <c r="I32" s="168">
        <f t="shared" si="1"/>
        <v>22.110328774133905</v>
      </c>
    </row>
    <row r="33" spans="1:9" x14ac:dyDescent="0.75">
      <c r="A33" s="169" t="s">
        <v>322</v>
      </c>
      <c r="B33" s="136">
        <v>174514</v>
      </c>
      <c r="C33" s="455">
        <f t="shared" si="2"/>
        <v>57671</v>
      </c>
      <c r="D33" s="136">
        <v>39750</v>
      </c>
      <c r="E33" s="136">
        <v>17921</v>
      </c>
      <c r="F33" s="136">
        <v>116843</v>
      </c>
      <c r="G33" s="168">
        <f t="shared" si="0"/>
        <v>33.046632361873549</v>
      </c>
      <c r="H33" s="168">
        <f t="shared" si="1"/>
        <v>22.777542202917818</v>
      </c>
      <c r="I33" s="168">
        <f t="shared" si="1"/>
        <v>31.074543531410935</v>
      </c>
    </row>
    <row r="34" spans="1:9" x14ac:dyDescent="0.75">
      <c r="A34" s="169" t="s">
        <v>79</v>
      </c>
      <c r="B34" s="136">
        <v>197775</v>
      </c>
      <c r="C34" s="455">
        <f t="shared" si="2"/>
        <v>114366</v>
      </c>
      <c r="D34" s="136">
        <v>76689</v>
      </c>
      <c r="E34" s="136">
        <v>37677</v>
      </c>
      <c r="F34" s="136">
        <v>83409</v>
      </c>
      <c r="G34" s="168">
        <f t="shared" si="0"/>
        <v>57.826317785362157</v>
      </c>
      <c r="H34" s="168">
        <f t="shared" si="1"/>
        <v>38.775881683731512</v>
      </c>
      <c r="I34" s="168">
        <f t="shared" si="1"/>
        <v>32.944231677246734</v>
      </c>
    </row>
    <row r="35" spans="1:9" x14ac:dyDescent="0.75">
      <c r="A35" s="169" t="s">
        <v>323</v>
      </c>
      <c r="B35" s="136">
        <v>66644</v>
      </c>
      <c r="C35" s="455">
        <f t="shared" si="2"/>
        <v>53112</v>
      </c>
      <c r="D35" s="136">
        <v>34442</v>
      </c>
      <c r="E35" s="136">
        <v>18670</v>
      </c>
      <c r="F35" s="136">
        <v>13532</v>
      </c>
      <c r="G35" s="168">
        <f t="shared" si="0"/>
        <v>79.695096332753138</v>
      </c>
      <c r="H35" s="168">
        <f t="shared" si="1"/>
        <v>51.680571394274054</v>
      </c>
      <c r="I35" s="168">
        <f t="shared" si="1"/>
        <v>35.15213134508209</v>
      </c>
    </row>
    <row r="36" spans="1:9" ht="6.75" customHeight="1" x14ac:dyDescent="0.75">
      <c r="A36" s="413" t="s">
        <v>38</v>
      </c>
      <c r="B36" s="414"/>
      <c r="C36" s="414"/>
      <c r="D36" s="414"/>
      <c r="E36" s="414"/>
      <c r="F36" s="414"/>
      <c r="G36" s="414"/>
      <c r="H36" s="414"/>
      <c r="I36" s="415"/>
    </row>
    <row r="37" spans="1:9" ht="25.5" x14ac:dyDescent="0.75">
      <c r="A37" s="166" t="s">
        <v>418</v>
      </c>
      <c r="B37" s="136">
        <v>2706251</v>
      </c>
      <c r="C37" s="456">
        <f t="shared" si="2"/>
        <v>1328488</v>
      </c>
      <c r="D37" s="136">
        <v>977682</v>
      </c>
      <c r="E37" s="136">
        <v>350806</v>
      </c>
      <c r="F37" s="136">
        <v>1377762</v>
      </c>
      <c r="G37" s="168">
        <f t="shared" si="0"/>
        <v>49.089607726703846</v>
      </c>
      <c r="H37" s="168">
        <f t="shared" si="1"/>
        <v>36.126804202566575</v>
      </c>
      <c r="I37" s="168">
        <f t="shared" si="1"/>
        <v>26.406410897200427</v>
      </c>
    </row>
    <row r="38" spans="1:9" x14ac:dyDescent="0.75">
      <c r="A38" s="166"/>
      <c r="B38" s="151"/>
      <c r="C38" s="167"/>
      <c r="D38" s="151"/>
      <c r="E38" s="151"/>
      <c r="F38" s="151"/>
      <c r="G38" s="168"/>
      <c r="H38" s="168"/>
      <c r="I38" s="168"/>
    </row>
    <row r="39" spans="1:9" x14ac:dyDescent="0.75">
      <c r="A39" s="169" t="s">
        <v>124</v>
      </c>
      <c r="B39" s="136">
        <v>988101</v>
      </c>
      <c r="C39" s="455">
        <f>SUM(D39,E39)</f>
        <v>563618</v>
      </c>
      <c r="D39" s="136">
        <v>434315</v>
      </c>
      <c r="E39" s="136">
        <v>129303</v>
      </c>
      <c r="F39" s="136">
        <v>424483</v>
      </c>
      <c r="G39" s="168">
        <f t="shared" si="0"/>
        <v>57.040525209467454</v>
      </c>
      <c r="H39" s="168">
        <f t="shared" si="1"/>
        <v>43.954514771263256</v>
      </c>
      <c r="I39" s="168">
        <f t="shared" si="1"/>
        <v>22.941602290913348</v>
      </c>
    </row>
    <row r="40" spans="1:9" x14ac:dyDescent="0.75">
      <c r="A40" s="169" t="s">
        <v>78</v>
      </c>
      <c r="B40" s="136">
        <v>1064521</v>
      </c>
      <c r="C40" s="455">
        <f>SUM(D40,E40)</f>
        <v>483022</v>
      </c>
      <c r="D40" s="136">
        <v>355363</v>
      </c>
      <c r="E40" s="136">
        <v>127659</v>
      </c>
      <c r="F40" s="136">
        <v>581499</v>
      </c>
      <c r="G40" s="168">
        <f t="shared" si="0"/>
        <v>45.374586316286859</v>
      </c>
      <c r="H40" s="168">
        <f t="shared" si="1"/>
        <v>33.382432098568273</v>
      </c>
      <c r="I40" s="168">
        <f t="shared" si="1"/>
        <v>26.429230966705454</v>
      </c>
    </row>
    <row r="41" spans="1:9" x14ac:dyDescent="0.75">
      <c r="A41" s="169" t="s">
        <v>322</v>
      </c>
      <c r="B41" s="136">
        <v>373658</v>
      </c>
      <c r="C41" s="455">
        <f>SUM(D41,E41)</f>
        <v>108780</v>
      </c>
      <c r="D41" s="136">
        <v>76192</v>
      </c>
      <c r="E41" s="136">
        <v>32588</v>
      </c>
      <c r="F41" s="136">
        <v>264879</v>
      </c>
      <c r="G41" s="168">
        <f t="shared" si="0"/>
        <v>29.11218279817373</v>
      </c>
      <c r="H41" s="168">
        <f t="shared" si="1"/>
        <v>20.390838681361032</v>
      </c>
      <c r="I41" s="168">
        <f t="shared" si="1"/>
        <v>29.957712814855668</v>
      </c>
    </row>
    <row r="42" spans="1:9" x14ac:dyDescent="0.75">
      <c r="A42" s="169" t="s">
        <v>79</v>
      </c>
      <c r="B42" s="136">
        <v>248227</v>
      </c>
      <c r="C42" s="455">
        <f>SUM(D42,E42)</f>
        <v>147951</v>
      </c>
      <c r="D42" s="136">
        <v>95691</v>
      </c>
      <c r="E42" s="136">
        <v>52260</v>
      </c>
      <c r="F42" s="136">
        <v>100275</v>
      </c>
      <c r="G42" s="168">
        <f t="shared" si="0"/>
        <v>59.603105222236096</v>
      </c>
      <c r="H42" s="168">
        <f t="shared" si="1"/>
        <v>38.549795147183829</v>
      </c>
      <c r="I42" s="168">
        <f t="shared" si="1"/>
        <v>35.322505424093116</v>
      </c>
    </row>
    <row r="43" spans="1:9" x14ac:dyDescent="0.75">
      <c r="A43" s="169" t="s">
        <v>323</v>
      </c>
      <c r="B43" s="136">
        <v>31744</v>
      </c>
      <c r="C43" s="455">
        <f>SUM(D43,E43)</f>
        <v>25118</v>
      </c>
      <c r="D43" s="136">
        <v>16121</v>
      </c>
      <c r="E43" s="136">
        <v>8997</v>
      </c>
      <c r="F43" s="136">
        <v>6626</v>
      </c>
      <c r="G43" s="168">
        <f t="shared" si="0"/>
        <v>79.126764112903231</v>
      </c>
      <c r="H43" s="168">
        <f t="shared" si="1"/>
        <v>50.784400201612897</v>
      </c>
      <c r="I43" s="168">
        <f t="shared" si="1"/>
        <v>35.81893462855323</v>
      </c>
    </row>
    <row r="44" spans="1:9" ht="8.25" customHeight="1" x14ac:dyDescent="0.75">
      <c r="A44" s="125"/>
      <c r="B44" s="64"/>
      <c r="C44" s="64"/>
      <c r="D44" s="64"/>
      <c r="E44" s="64"/>
      <c r="F44" s="64"/>
      <c r="G44" s="64"/>
      <c r="H44" s="64"/>
      <c r="I44" s="64"/>
    </row>
    <row r="45" spans="1:9" x14ac:dyDescent="0.75">
      <c r="E45" s="83"/>
    </row>
    <row r="47" spans="1:9" x14ac:dyDescent="0.75">
      <c r="B47" s="15"/>
      <c r="C47" s="15"/>
      <c r="D47" s="15"/>
      <c r="E47" s="83"/>
      <c r="F47" s="83"/>
    </row>
    <row r="48" spans="1:9" x14ac:dyDescent="0.75">
      <c r="C48" s="83"/>
    </row>
  </sheetData>
  <mergeCells count="16">
    <mergeCell ref="A6:I6"/>
    <mergeCell ref="A12:I12"/>
    <mergeCell ref="A20:I20"/>
    <mergeCell ref="A28:I28"/>
    <mergeCell ref="A36:I36"/>
    <mergeCell ref="A1:I1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A2:A4"/>
  </mergeCells>
  <pageMargins left="0.75" right="0.75" top="1" bottom="1" header="0.5" footer="0.5"/>
  <pageSetup paperSize="9" scale="87" orientation="landscape" r:id="rId1"/>
  <rowBreaks count="1" manualBreakCount="1">
    <brk id="2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5"/>
  <sheetViews>
    <sheetView view="pageBreakPreview" topLeftCell="C1" zoomScaleNormal="100" zoomScaleSheetLayoutView="100" workbookViewId="0">
      <selection activeCell="B17" sqref="B17"/>
    </sheetView>
  </sheetViews>
  <sheetFormatPr defaultColWidth="9.08984375" defaultRowHeight="14.75" x14ac:dyDescent="0.75"/>
  <cols>
    <col min="1" max="1" width="28.36328125" style="84" bestFit="1" customWidth="1"/>
    <col min="2" max="7" width="11.36328125" style="84" customWidth="1"/>
    <col min="8" max="8" width="10.7265625" style="84" customWidth="1"/>
    <col min="9" max="16384" width="9.08984375" style="84"/>
  </cols>
  <sheetData>
    <row r="1" spans="1:12" ht="15" customHeight="1" x14ac:dyDescent="0.75">
      <c r="A1" s="416" t="s">
        <v>594</v>
      </c>
      <c r="B1" s="416"/>
      <c r="C1" s="416"/>
      <c r="D1" s="416"/>
      <c r="E1" s="416"/>
      <c r="F1" s="416"/>
      <c r="G1" s="416"/>
      <c r="H1" s="416"/>
      <c r="I1" s="31"/>
      <c r="J1" s="31"/>
      <c r="K1" s="31"/>
      <c r="L1" s="31"/>
    </row>
    <row r="2" spans="1:12" x14ac:dyDescent="0.75">
      <c r="A2" s="373"/>
      <c r="B2" s="313" t="s">
        <v>77</v>
      </c>
      <c r="C2" s="313"/>
      <c r="D2" s="313"/>
      <c r="E2" s="313" t="s">
        <v>49</v>
      </c>
      <c r="F2" s="417"/>
      <c r="G2" s="313" t="s">
        <v>48</v>
      </c>
      <c r="H2" s="417"/>
    </row>
    <row r="3" spans="1:12" x14ac:dyDescent="0.75">
      <c r="A3" s="373"/>
      <c r="B3" s="127" t="s">
        <v>9</v>
      </c>
      <c r="C3" s="127" t="s">
        <v>46</v>
      </c>
      <c r="D3" s="127" t="s">
        <v>47</v>
      </c>
      <c r="E3" s="127" t="s">
        <v>46</v>
      </c>
      <c r="F3" s="127" t="s">
        <v>47</v>
      </c>
      <c r="G3" s="127" t="s">
        <v>46</v>
      </c>
      <c r="H3" s="127" t="s">
        <v>47</v>
      </c>
    </row>
    <row r="4" spans="1:12" x14ac:dyDescent="0.75">
      <c r="A4" s="130" t="s">
        <v>540</v>
      </c>
      <c r="B4" s="152">
        <v>259002</v>
      </c>
      <c r="C4" s="152">
        <v>130526</v>
      </c>
      <c r="D4" s="152">
        <v>128476</v>
      </c>
      <c r="E4" s="152">
        <v>25082</v>
      </c>
      <c r="F4" s="152">
        <v>34947</v>
      </c>
      <c r="G4" s="152">
        <v>105444</v>
      </c>
      <c r="H4" s="152">
        <v>93529</v>
      </c>
    </row>
    <row r="5" spans="1:12" ht="9.75" customHeight="1" x14ac:dyDescent="0.75">
      <c r="A5" s="421"/>
      <c r="B5" s="422"/>
      <c r="C5" s="422"/>
      <c r="D5" s="422"/>
      <c r="E5" s="422"/>
      <c r="F5" s="422"/>
      <c r="G5" s="422"/>
      <c r="H5" s="423"/>
    </row>
    <row r="6" spans="1:12" x14ac:dyDescent="0.75">
      <c r="A6" s="130" t="s">
        <v>473</v>
      </c>
      <c r="B6" s="136">
        <v>113972</v>
      </c>
      <c r="C6" s="136">
        <v>62168</v>
      </c>
      <c r="D6" s="136">
        <v>51804</v>
      </c>
      <c r="E6" s="136">
        <v>8202</v>
      </c>
      <c r="F6" s="136">
        <v>9624</v>
      </c>
      <c r="G6" s="136">
        <v>53966</v>
      </c>
      <c r="H6" s="136">
        <v>42180</v>
      </c>
    </row>
    <row r="7" spans="1:12" x14ac:dyDescent="0.75">
      <c r="A7" s="130" t="s">
        <v>144</v>
      </c>
      <c r="B7" s="136">
        <v>68595</v>
      </c>
      <c r="C7" s="136">
        <v>33540</v>
      </c>
      <c r="D7" s="136">
        <v>35056</v>
      </c>
      <c r="E7" s="136">
        <v>5151</v>
      </c>
      <c r="F7" s="136">
        <v>10841</v>
      </c>
      <c r="G7" s="136">
        <v>28388</v>
      </c>
      <c r="H7" s="136">
        <v>24214</v>
      </c>
    </row>
    <row r="8" spans="1:12" x14ac:dyDescent="0.75">
      <c r="A8" s="130" t="s">
        <v>146</v>
      </c>
      <c r="B8" s="136">
        <v>31242</v>
      </c>
      <c r="C8" s="136">
        <v>14819</v>
      </c>
      <c r="D8" s="136">
        <v>16422</v>
      </c>
      <c r="E8" s="136">
        <v>4322</v>
      </c>
      <c r="F8" s="136">
        <v>5996</v>
      </c>
      <c r="G8" s="136">
        <v>10497</v>
      </c>
      <c r="H8" s="136">
        <v>10427</v>
      </c>
    </row>
    <row r="9" spans="1:12" x14ac:dyDescent="0.75">
      <c r="A9" s="130" t="s">
        <v>145</v>
      </c>
      <c r="B9" s="136">
        <v>24544</v>
      </c>
      <c r="C9" s="136">
        <v>11092</v>
      </c>
      <c r="D9" s="136">
        <v>13452</v>
      </c>
      <c r="E9" s="136">
        <v>3127</v>
      </c>
      <c r="F9" s="136">
        <v>4317</v>
      </c>
      <c r="G9" s="136">
        <v>7964</v>
      </c>
      <c r="H9" s="136">
        <v>9135</v>
      </c>
    </row>
    <row r="10" spans="1:12" x14ac:dyDescent="0.75">
      <c r="A10" s="130" t="s">
        <v>147</v>
      </c>
      <c r="B10" s="136">
        <v>20649</v>
      </c>
      <c r="C10" s="136">
        <v>8907</v>
      </c>
      <c r="D10" s="136">
        <v>11742</v>
      </c>
      <c r="E10" s="136">
        <v>4279</v>
      </c>
      <c r="F10" s="136">
        <v>4169</v>
      </c>
      <c r="G10" s="136">
        <v>4628</v>
      </c>
      <c r="H10" s="136">
        <v>7573</v>
      </c>
    </row>
    <row r="11" spans="1:12" ht="6.75" customHeight="1" x14ac:dyDescent="0.75">
      <c r="A11" s="33"/>
      <c r="B11" s="33"/>
      <c r="C11" s="33"/>
      <c r="D11" s="33"/>
      <c r="E11" s="33"/>
      <c r="F11" s="33"/>
      <c r="G11" s="33"/>
      <c r="H11" s="33"/>
    </row>
    <row r="12" spans="1:12" s="32" customFormat="1" ht="15" customHeight="1" x14ac:dyDescent="0.75">
      <c r="A12" s="416" t="s">
        <v>595</v>
      </c>
      <c r="B12" s="416"/>
      <c r="C12" s="416"/>
      <c r="D12" s="416"/>
      <c r="E12" s="416"/>
      <c r="F12" s="416"/>
      <c r="G12" s="416"/>
      <c r="H12" s="416"/>
    </row>
    <row r="13" spans="1:12" s="32" customFormat="1" x14ac:dyDescent="0.75">
      <c r="A13" s="424"/>
      <c r="B13" s="313" t="s">
        <v>77</v>
      </c>
      <c r="C13" s="313"/>
      <c r="D13" s="313"/>
      <c r="E13" s="313" t="s">
        <v>49</v>
      </c>
      <c r="F13" s="417"/>
      <c r="G13" s="313" t="s">
        <v>48</v>
      </c>
      <c r="H13" s="417"/>
    </row>
    <row r="14" spans="1:12" s="32" customFormat="1" x14ac:dyDescent="0.75">
      <c r="A14" s="425"/>
      <c r="B14" s="127" t="s">
        <v>9</v>
      </c>
      <c r="C14" s="127" t="s">
        <v>46</v>
      </c>
      <c r="D14" s="127" t="s">
        <v>47</v>
      </c>
      <c r="E14" s="127" t="s">
        <v>46</v>
      </c>
      <c r="F14" s="127" t="s">
        <v>47</v>
      </c>
      <c r="G14" s="127" t="s">
        <v>46</v>
      </c>
      <c r="H14" s="127" t="s">
        <v>47</v>
      </c>
    </row>
    <row r="15" spans="1:12" x14ac:dyDescent="0.75">
      <c r="A15" s="130" t="s">
        <v>161</v>
      </c>
      <c r="B15" s="152">
        <v>444409</v>
      </c>
      <c r="C15" s="152">
        <v>209343</v>
      </c>
      <c r="D15" s="152">
        <v>235066</v>
      </c>
      <c r="E15" s="152">
        <v>47544</v>
      </c>
      <c r="F15" s="152">
        <v>64006</v>
      </c>
      <c r="G15" s="152">
        <v>161799</v>
      </c>
      <c r="H15" s="152">
        <v>171061</v>
      </c>
    </row>
    <row r="16" spans="1:12" ht="14.25" customHeight="1" x14ac:dyDescent="0.75">
      <c r="A16" s="418"/>
      <c r="B16" s="419"/>
      <c r="C16" s="419"/>
      <c r="D16" s="419"/>
      <c r="E16" s="419"/>
      <c r="F16" s="419"/>
      <c r="G16" s="419"/>
      <c r="H16" s="420"/>
    </row>
    <row r="17" spans="1:12" x14ac:dyDescent="0.75">
      <c r="A17" s="130" t="s">
        <v>473</v>
      </c>
      <c r="B17" s="136">
        <v>186927</v>
      </c>
      <c r="C17" s="136">
        <v>94112</v>
      </c>
      <c r="D17" s="136">
        <v>92815</v>
      </c>
      <c r="E17" s="136">
        <v>14873</v>
      </c>
      <c r="F17" s="136">
        <v>15441</v>
      </c>
      <c r="G17" s="136">
        <v>79240</v>
      </c>
      <c r="H17" s="136">
        <v>77374</v>
      </c>
    </row>
    <row r="18" spans="1:12" x14ac:dyDescent="0.75">
      <c r="A18" s="130" t="s">
        <v>144</v>
      </c>
      <c r="B18" s="136">
        <v>115724</v>
      </c>
      <c r="C18" s="136">
        <v>55457</v>
      </c>
      <c r="D18" s="136">
        <v>60267</v>
      </c>
      <c r="E18" s="136">
        <v>11190</v>
      </c>
      <c r="F18" s="136">
        <v>17826</v>
      </c>
      <c r="G18" s="136">
        <v>44267</v>
      </c>
      <c r="H18" s="136">
        <v>42441</v>
      </c>
    </row>
    <row r="19" spans="1:12" x14ac:dyDescent="0.75">
      <c r="A19" s="130" t="s">
        <v>146</v>
      </c>
      <c r="B19" s="136">
        <v>50871</v>
      </c>
      <c r="C19" s="136">
        <v>22089</v>
      </c>
      <c r="D19" s="136">
        <v>28782</v>
      </c>
      <c r="E19" s="136">
        <v>7441</v>
      </c>
      <c r="F19" s="136">
        <v>11395</v>
      </c>
      <c r="G19" s="136">
        <v>14648</v>
      </c>
      <c r="H19" s="136">
        <v>17388</v>
      </c>
    </row>
    <row r="20" spans="1:12" x14ac:dyDescent="0.75">
      <c r="A20" s="130" t="s">
        <v>145</v>
      </c>
      <c r="B20" s="136">
        <v>48731</v>
      </c>
      <c r="C20" s="136">
        <v>21812</v>
      </c>
      <c r="D20" s="136">
        <v>26919</v>
      </c>
      <c r="E20" s="136">
        <v>6687</v>
      </c>
      <c r="F20" s="136">
        <v>9599</v>
      </c>
      <c r="G20" s="136">
        <v>15124</v>
      </c>
      <c r="H20" s="136">
        <v>17320</v>
      </c>
    </row>
    <row r="21" spans="1:12" x14ac:dyDescent="0.75">
      <c r="A21" s="130" t="s">
        <v>147</v>
      </c>
      <c r="B21" s="136">
        <v>42156</v>
      </c>
      <c r="C21" s="136">
        <v>15873</v>
      </c>
      <c r="D21" s="136">
        <v>26283</v>
      </c>
      <c r="E21" s="136">
        <v>7353</v>
      </c>
      <c r="F21" s="136">
        <v>9745</v>
      </c>
      <c r="G21" s="136">
        <v>8520</v>
      </c>
      <c r="H21" s="136">
        <v>16538</v>
      </c>
    </row>
    <row r="22" spans="1:12" ht="7.5" customHeight="1" x14ac:dyDescent="0.75">
      <c r="A22" s="33"/>
      <c r="B22" s="33"/>
      <c r="C22" s="33"/>
      <c r="D22" s="33"/>
      <c r="E22" s="33"/>
      <c r="F22" s="33"/>
      <c r="G22" s="33"/>
      <c r="H22" s="33"/>
    </row>
    <row r="23" spans="1:12" x14ac:dyDescent="0.75">
      <c r="E23" s="32"/>
    </row>
    <row r="24" spans="1:12" x14ac:dyDescent="0.75">
      <c r="C24" s="15"/>
    </row>
    <row r="25" spans="1:12" x14ac:dyDescent="0.75">
      <c r="B25" s="83"/>
      <c r="C25" s="83"/>
      <c r="D25" s="83"/>
      <c r="E25" s="83"/>
      <c r="F25" s="83"/>
      <c r="G25" s="83"/>
      <c r="H25" s="83"/>
    </row>
    <row r="26" spans="1:12" x14ac:dyDescent="0.75">
      <c r="B26" s="83"/>
      <c r="C26" s="83"/>
      <c r="D26" s="83"/>
      <c r="E26" s="83"/>
      <c r="F26" s="83"/>
    </row>
    <row r="27" spans="1:12" x14ac:dyDescent="0.75">
      <c r="B27" s="83"/>
      <c r="C27" s="83"/>
      <c r="D27" s="83"/>
      <c r="E27" s="83"/>
      <c r="F27" s="83"/>
      <c r="G27" s="83"/>
      <c r="H27" s="83"/>
      <c r="L27" s="83"/>
    </row>
    <row r="28" spans="1:12" x14ac:dyDescent="0.75">
      <c r="B28" s="83"/>
      <c r="C28" s="83"/>
      <c r="D28" s="83"/>
      <c r="E28" s="83"/>
      <c r="F28" s="83"/>
      <c r="G28" s="83"/>
      <c r="H28" s="83"/>
      <c r="L28" s="83"/>
    </row>
    <row r="29" spans="1:12" x14ac:dyDescent="0.75">
      <c r="B29" s="83"/>
      <c r="C29" s="83"/>
      <c r="D29" s="83"/>
      <c r="E29" s="83"/>
      <c r="F29" s="83"/>
      <c r="G29" s="83"/>
      <c r="H29" s="83"/>
      <c r="L29" s="83"/>
    </row>
    <row r="30" spans="1:12" x14ac:dyDescent="0.75">
      <c r="B30" s="83"/>
      <c r="C30" s="83"/>
      <c r="D30" s="83"/>
      <c r="E30" s="83"/>
      <c r="F30" s="83"/>
      <c r="G30" s="83"/>
      <c r="H30" s="83"/>
      <c r="L30" s="83"/>
    </row>
    <row r="31" spans="1:12" x14ac:dyDescent="0.75">
      <c r="B31" s="83"/>
      <c r="C31" s="83"/>
      <c r="D31" s="83"/>
      <c r="E31" s="83"/>
      <c r="F31" s="83"/>
      <c r="G31" s="83"/>
      <c r="H31" s="83"/>
      <c r="L31" s="83"/>
    </row>
    <row r="32" spans="1:12" x14ac:dyDescent="0.75">
      <c r="B32" s="83"/>
      <c r="C32" s="83"/>
      <c r="D32" s="83"/>
      <c r="E32" s="83"/>
      <c r="F32" s="83"/>
      <c r="G32" s="83"/>
      <c r="H32" s="83"/>
      <c r="L32" s="83"/>
    </row>
    <row r="33" spans="2:12" x14ac:dyDescent="0.75">
      <c r="B33" s="83"/>
      <c r="C33" s="83"/>
      <c r="D33" s="83"/>
      <c r="E33" s="83"/>
      <c r="F33" s="83"/>
      <c r="L33" s="83"/>
    </row>
    <row r="34" spans="2:12" x14ac:dyDescent="0.75">
      <c r="L34" s="83"/>
    </row>
    <row r="35" spans="2:12" x14ac:dyDescent="0.75">
      <c r="L35" s="83"/>
    </row>
  </sheetData>
  <mergeCells count="12">
    <mergeCell ref="A16:H16"/>
    <mergeCell ref="B13:D13"/>
    <mergeCell ref="E13:F13"/>
    <mergeCell ref="G13:H13"/>
    <mergeCell ref="A2:A3"/>
    <mergeCell ref="A5:H5"/>
    <mergeCell ref="A13:A14"/>
    <mergeCell ref="A1:H1"/>
    <mergeCell ref="B2:D2"/>
    <mergeCell ref="E2:F2"/>
    <mergeCell ref="G2:H2"/>
    <mergeCell ref="A12:H12"/>
  </mergeCells>
  <pageMargins left="0.7" right="0.7" top="0.75" bottom="0.75" header="0.3" footer="0.3"/>
  <pageSetup scale="9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</sheetPr>
  <dimension ref="A1:I26"/>
  <sheetViews>
    <sheetView topLeftCell="B1" zoomScaleNormal="100" zoomScaleSheetLayoutView="100" workbookViewId="0">
      <selection activeCell="F19" sqref="F19"/>
    </sheetView>
  </sheetViews>
  <sheetFormatPr defaultColWidth="9.08984375" defaultRowHeight="14.75" x14ac:dyDescent="0.75"/>
  <cols>
    <col min="1" max="1" width="40.36328125" style="84" customWidth="1"/>
    <col min="2" max="8" width="11.36328125" style="84" customWidth="1"/>
    <col min="9" max="16384" width="9.08984375" style="84"/>
  </cols>
  <sheetData>
    <row r="1" spans="1:8" ht="15" customHeight="1" x14ac:dyDescent="0.75">
      <c r="A1" s="398" t="s">
        <v>596</v>
      </c>
      <c r="B1" s="398"/>
      <c r="C1" s="398"/>
      <c r="D1" s="398"/>
      <c r="E1" s="398"/>
      <c r="F1" s="398"/>
      <c r="G1" s="398"/>
      <c r="H1" s="398"/>
    </row>
    <row r="2" spans="1:8" x14ac:dyDescent="0.75">
      <c r="A2" s="398"/>
      <c r="B2" s="398"/>
      <c r="C2" s="398"/>
      <c r="D2" s="398"/>
      <c r="E2" s="398"/>
      <c r="F2" s="398"/>
      <c r="G2" s="398"/>
      <c r="H2" s="398"/>
    </row>
    <row r="3" spans="1:8" x14ac:dyDescent="0.75">
      <c r="A3" s="358"/>
      <c r="B3" s="313" t="s">
        <v>77</v>
      </c>
      <c r="C3" s="313"/>
      <c r="D3" s="313"/>
      <c r="E3" s="313" t="s">
        <v>49</v>
      </c>
      <c r="F3" s="417"/>
      <c r="G3" s="313" t="s">
        <v>48</v>
      </c>
      <c r="H3" s="417"/>
    </row>
    <row r="4" spans="1:8" x14ac:dyDescent="0.75">
      <c r="A4" s="358"/>
      <c r="B4" s="352" t="s">
        <v>9</v>
      </c>
      <c r="C4" s="352" t="s">
        <v>46</v>
      </c>
      <c r="D4" s="352" t="s">
        <v>47</v>
      </c>
      <c r="E4" s="352" t="s">
        <v>46</v>
      </c>
      <c r="F4" s="352" t="s">
        <v>47</v>
      </c>
      <c r="G4" s="352" t="s">
        <v>46</v>
      </c>
      <c r="H4" s="352" t="s">
        <v>47</v>
      </c>
    </row>
    <row r="5" spans="1:8" ht="6.75" customHeight="1" x14ac:dyDescent="0.75">
      <c r="A5" s="358"/>
      <c r="B5" s="352"/>
      <c r="C5" s="352"/>
      <c r="D5" s="352"/>
      <c r="E5" s="352"/>
      <c r="F5" s="352"/>
      <c r="G5" s="352"/>
      <c r="H5" s="352"/>
    </row>
    <row r="6" spans="1:8" x14ac:dyDescent="0.75">
      <c r="A6" s="431" t="s">
        <v>381</v>
      </c>
      <c r="B6" s="429">
        <v>1251904</v>
      </c>
      <c r="C6" s="429">
        <v>518631</v>
      </c>
      <c r="D6" s="429">
        <v>733274</v>
      </c>
      <c r="E6" s="429">
        <v>90716</v>
      </c>
      <c r="F6" s="429">
        <v>145653</v>
      </c>
      <c r="G6" s="429">
        <v>427915</v>
      </c>
      <c r="H6" s="429">
        <v>587621</v>
      </c>
    </row>
    <row r="7" spans="1:8" x14ac:dyDescent="0.75">
      <c r="A7" s="431"/>
      <c r="B7" s="430"/>
      <c r="C7" s="430"/>
      <c r="D7" s="430"/>
      <c r="E7" s="430"/>
      <c r="F7" s="430"/>
      <c r="G7" s="430"/>
      <c r="H7" s="430"/>
    </row>
    <row r="8" spans="1:8" x14ac:dyDescent="0.75">
      <c r="A8" s="170" t="s">
        <v>148</v>
      </c>
      <c r="B8" s="172">
        <v>339489</v>
      </c>
      <c r="C8" s="172">
        <v>174118</v>
      </c>
      <c r="D8" s="172">
        <v>165371</v>
      </c>
      <c r="E8" s="172">
        <v>16673</v>
      </c>
      <c r="F8" s="172">
        <v>22711</v>
      </c>
      <c r="G8" s="172">
        <v>157445</v>
      </c>
      <c r="H8" s="172">
        <v>142659</v>
      </c>
    </row>
    <row r="9" spans="1:8" x14ac:dyDescent="0.75">
      <c r="A9" s="170" t="s">
        <v>162</v>
      </c>
      <c r="B9" s="172">
        <v>440920</v>
      </c>
      <c r="C9" s="172">
        <v>180998</v>
      </c>
      <c r="D9" s="172">
        <v>259922</v>
      </c>
      <c r="E9" s="172">
        <v>35541</v>
      </c>
      <c r="F9" s="172">
        <v>54322</v>
      </c>
      <c r="G9" s="172">
        <v>145457</v>
      </c>
      <c r="H9" s="172">
        <v>205600</v>
      </c>
    </row>
    <row r="10" spans="1:8" x14ac:dyDescent="0.75">
      <c r="A10" s="170" t="s">
        <v>163</v>
      </c>
      <c r="B10" s="172">
        <v>471496</v>
      </c>
      <c r="C10" s="172">
        <v>163515</v>
      </c>
      <c r="D10" s="172">
        <v>307981</v>
      </c>
      <c r="E10" s="172">
        <v>38501</v>
      </c>
      <c r="F10" s="172">
        <v>68620</v>
      </c>
      <c r="G10" s="172">
        <v>125013</v>
      </c>
      <c r="H10" s="172">
        <v>239361</v>
      </c>
    </row>
    <row r="11" spans="1:8" ht="8.25" customHeight="1" x14ac:dyDescent="0.75">
      <c r="A11" s="426"/>
      <c r="B11" s="427"/>
      <c r="C11" s="427"/>
      <c r="D11" s="427"/>
      <c r="E11" s="427"/>
      <c r="F11" s="427"/>
      <c r="G11" s="427"/>
      <c r="H11" s="428"/>
    </row>
    <row r="12" spans="1:8" x14ac:dyDescent="0.75">
      <c r="A12" s="171" t="s">
        <v>124</v>
      </c>
      <c r="B12" s="156">
        <v>478692</v>
      </c>
      <c r="C12" s="156">
        <v>229176</v>
      </c>
      <c r="D12" s="156">
        <v>249516</v>
      </c>
      <c r="E12" s="156">
        <v>19495</v>
      </c>
      <c r="F12" s="156">
        <v>31740</v>
      </c>
      <c r="G12" s="156">
        <v>209681</v>
      </c>
      <c r="H12" s="156">
        <v>217776</v>
      </c>
    </row>
    <row r="13" spans="1:8" x14ac:dyDescent="0.75">
      <c r="A13" s="171" t="s">
        <v>78</v>
      </c>
      <c r="B13" s="156">
        <v>447600</v>
      </c>
      <c r="C13" s="156">
        <v>170428</v>
      </c>
      <c r="D13" s="156">
        <v>277172</v>
      </c>
      <c r="E13" s="156">
        <v>20413</v>
      </c>
      <c r="F13" s="156">
        <v>40550</v>
      </c>
      <c r="G13" s="156">
        <v>150015</v>
      </c>
      <c r="H13" s="156">
        <v>236622</v>
      </c>
    </row>
    <row r="14" spans="1:8" x14ac:dyDescent="0.75">
      <c r="A14" s="171" t="s">
        <v>322</v>
      </c>
      <c r="B14" s="156">
        <v>117016</v>
      </c>
      <c r="C14" s="156">
        <v>33571</v>
      </c>
      <c r="D14" s="156">
        <v>83445</v>
      </c>
      <c r="E14" s="156">
        <v>9504</v>
      </c>
      <c r="F14" s="156">
        <v>24014</v>
      </c>
      <c r="G14" s="156">
        <v>24067</v>
      </c>
      <c r="H14" s="156">
        <v>59431</v>
      </c>
    </row>
    <row r="15" spans="1:8" x14ac:dyDescent="0.75">
      <c r="A15" s="171" t="s">
        <v>79</v>
      </c>
      <c r="B15" s="156">
        <v>173204</v>
      </c>
      <c r="C15" s="156">
        <v>69011</v>
      </c>
      <c r="D15" s="156">
        <v>104193</v>
      </c>
      <c r="E15" s="156">
        <v>29343</v>
      </c>
      <c r="F15" s="156">
        <v>37116</v>
      </c>
      <c r="G15" s="156">
        <v>39668</v>
      </c>
      <c r="H15" s="156">
        <v>67078</v>
      </c>
    </row>
    <row r="16" spans="1:8" x14ac:dyDescent="0.75">
      <c r="A16" s="171" t="s">
        <v>323</v>
      </c>
      <c r="B16" s="156">
        <v>35187</v>
      </c>
      <c r="C16" s="156">
        <v>16445</v>
      </c>
      <c r="D16" s="156">
        <v>18743</v>
      </c>
      <c r="E16" s="156">
        <v>11960</v>
      </c>
      <c r="F16" s="156">
        <v>12028</v>
      </c>
      <c r="G16" s="156">
        <v>4484</v>
      </c>
      <c r="H16" s="156">
        <v>6715</v>
      </c>
    </row>
    <row r="17" spans="5:9" x14ac:dyDescent="0.75">
      <c r="I17" s="83"/>
    </row>
    <row r="18" spans="5:9" x14ac:dyDescent="0.75">
      <c r="I18" s="83"/>
    </row>
    <row r="19" spans="5:9" x14ac:dyDescent="0.75">
      <c r="I19" s="83"/>
    </row>
    <row r="21" spans="5:9" x14ac:dyDescent="0.75">
      <c r="I21" s="83"/>
    </row>
    <row r="26" spans="5:9" x14ac:dyDescent="0.75">
      <c r="E26" s="32"/>
    </row>
  </sheetData>
  <mergeCells count="21">
    <mergeCell ref="A1:H2"/>
    <mergeCell ref="B3:D3"/>
    <mergeCell ref="E3:F3"/>
    <mergeCell ref="G3:H3"/>
    <mergeCell ref="A6:A7"/>
    <mergeCell ref="A3:A5"/>
    <mergeCell ref="E4:E5"/>
    <mergeCell ref="C4:C5"/>
    <mergeCell ref="G4:G5"/>
    <mergeCell ref="B4:B5"/>
    <mergeCell ref="D4:D5"/>
    <mergeCell ref="F4:F5"/>
    <mergeCell ref="H4:H5"/>
    <mergeCell ref="A11:H11"/>
    <mergeCell ref="B6:B7"/>
    <mergeCell ref="C6:C7"/>
    <mergeCell ref="D6:D7"/>
    <mergeCell ref="E6:E7"/>
    <mergeCell ref="F6:F7"/>
    <mergeCell ref="H6:H7"/>
    <mergeCell ref="G6:G7"/>
  </mergeCells>
  <pageMargins left="0.7" right="0.7" top="0.75" bottom="0.75" header="0.3" footer="0.3"/>
  <pageSetup scale="9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7"/>
  <sheetViews>
    <sheetView view="pageBreakPreview" topLeftCell="A7" zoomScaleNormal="100" zoomScaleSheetLayoutView="100" workbookViewId="0">
      <selection activeCell="H22" sqref="H22"/>
    </sheetView>
  </sheetViews>
  <sheetFormatPr defaultColWidth="9.08984375" defaultRowHeight="14.75" x14ac:dyDescent="0.75"/>
  <cols>
    <col min="1" max="1" width="28" style="84" customWidth="1"/>
    <col min="2" max="6" width="10.26953125" style="84" customWidth="1"/>
    <col min="7" max="7" width="13.7265625" style="84" bestFit="1" customWidth="1"/>
    <col min="8" max="8" width="17.08984375" style="84" customWidth="1"/>
    <col min="9" max="16384" width="9.08984375" style="84"/>
  </cols>
  <sheetData>
    <row r="1" spans="1:14" ht="16" x14ac:dyDescent="0.8">
      <c r="A1" s="58" t="s">
        <v>597</v>
      </c>
      <c r="B1" s="65"/>
      <c r="C1" s="65"/>
      <c r="D1" s="65"/>
      <c r="E1" s="65"/>
      <c r="F1" s="65"/>
      <c r="G1" s="66"/>
      <c r="H1" s="66"/>
    </row>
    <row r="2" spans="1:14" ht="15" customHeight="1" x14ac:dyDescent="0.75">
      <c r="A2" s="433"/>
      <c r="B2" s="432" t="s">
        <v>9</v>
      </c>
      <c r="C2" s="433" t="s">
        <v>75</v>
      </c>
      <c r="D2" s="433"/>
      <c r="E2" s="433" t="s">
        <v>535</v>
      </c>
      <c r="F2" s="433"/>
      <c r="G2" s="434" t="s">
        <v>554</v>
      </c>
      <c r="H2" s="434" t="s">
        <v>555</v>
      </c>
    </row>
    <row r="3" spans="1:14" x14ac:dyDescent="0.75">
      <c r="A3" s="433"/>
      <c r="B3" s="432"/>
      <c r="C3" s="432" t="s">
        <v>46</v>
      </c>
      <c r="D3" s="432" t="s">
        <v>47</v>
      </c>
      <c r="E3" s="432" t="s">
        <v>49</v>
      </c>
      <c r="F3" s="432" t="s">
        <v>48</v>
      </c>
      <c r="G3" s="434"/>
      <c r="H3" s="434"/>
    </row>
    <row r="4" spans="1:14" x14ac:dyDescent="0.75">
      <c r="A4" s="433"/>
      <c r="B4" s="432"/>
      <c r="C4" s="432"/>
      <c r="D4" s="432"/>
      <c r="E4" s="432"/>
      <c r="F4" s="432"/>
      <c r="G4" s="434"/>
      <c r="H4" s="434"/>
    </row>
    <row r="5" spans="1:14" x14ac:dyDescent="0.75">
      <c r="A5" s="173" t="s">
        <v>393</v>
      </c>
      <c r="B5" s="136">
        <v>878929</v>
      </c>
      <c r="C5" s="136">
        <v>417034</v>
      </c>
      <c r="D5" s="136">
        <v>461895</v>
      </c>
      <c r="E5" s="136">
        <v>218117</v>
      </c>
      <c r="F5" s="136">
        <v>660811</v>
      </c>
      <c r="G5" s="136">
        <v>411724</v>
      </c>
      <c r="H5" s="136">
        <v>467205</v>
      </c>
      <c r="L5" s="83"/>
      <c r="M5" s="83"/>
    </row>
    <row r="6" spans="1:14" x14ac:dyDescent="0.75">
      <c r="A6" s="433"/>
      <c r="B6" s="433"/>
      <c r="C6" s="433"/>
      <c r="D6" s="433"/>
      <c r="E6" s="433"/>
      <c r="F6" s="433"/>
      <c r="G6" s="433"/>
      <c r="H6" s="433"/>
    </row>
    <row r="7" spans="1:14" x14ac:dyDescent="0.75">
      <c r="A7" s="174" t="s">
        <v>252</v>
      </c>
      <c r="B7" s="136">
        <v>271952</v>
      </c>
      <c r="C7" s="136">
        <v>136143</v>
      </c>
      <c r="D7" s="136">
        <v>135809</v>
      </c>
      <c r="E7" s="136">
        <v>62928</v>
      </c>
      <c r="F7" s="136">
        <v>209024</v>
      </c>
      <c r="G7" s="136">
        <v>105351</v>
      </c>
      <c r="H7" s="136">
        <v>166601</v>
      </c>
      <c r="I7" s="83"/>
      <c r="L7" s="15"/>
      <c r="M7" s="83"/>
      <c r="N7" s="83"/>
    </row>
    <row r="8" spans="1:14" x14ac:dyDescent="0.75">
      <c r="A8" s="174" t="s">
        <v>253</v>
      </c>
      <c r="B8" s="136">
        <v>303198</v>
      </c>
      <c r="C8" s="136">
        <v>134568</v>
      </c>
      <c r="D8" s="136">
        <v>168630</v>
      </c>
      <c r="E8" s="136">
        <v>85043</v>
      </c>
      <c r="F8" s="136">
        <v>218155</v>
      </c>
      <c r="G8" s="136">
        <v>129222</v>
      </c>
      <c r="H8" s="136">
        <v>173976</v>
      </c>
      <c r="L8" s="83"/>
      <c r="M8" s="83"/>
      <c r="N8" s="83"/>
    </row>
    <row r="9" spans="1:14" x14ac:dyDescent="0.75">
      <c r="A9" s="174" t="s">
        <v>254</v>
      </c>
      <c r="B9" s="136">
        <v>252622</v>
      </c>
      <c r="C9" s="136">
        <v>116815</v>
      </c>
      <c r="D9" s="136">
        <v>135807</v>
      </c>
      <c r="E9" s="136">
        <v>61613</v>
      </c>
      <c r="F9" s="136">
        <v>191009</v>
      </c>
      <c r="G9" s="136">
        <v>143446</v>
      </c>
      <c r="H9" s="136">
        <v>109176</v>
      </c>
      <c r="L9" s="83"/>
      <c r="M9" s="83"/>
      <c r="N9" s="83"/>
    </row>
    <row r="10" spans="1:14" x14ac:dyDescent="0.75">
      <c r="A10" s="174" t="s">
        <v>255</v>
      </c>
      <c r="B10" s="136">
        <v>42216</v>
      </c>
      <c r="C10" s="136">
        <v>24546</v>
      </c>
      <c r="D10" s="136">
        <v>17669</v>
      </c>
      <c r="E10" s="136">
        <v>6540</v>
      </c>
      <c r="F10" s="136">
        <v>35675</v>
      </c>
      <c r="G10" s="136">
        <v>27139</v>
      </c>
      <c r="H10" s="136">
        <v>15077</v>
      </c>
      <c r="L10" s="83"/>
      <c r="M10" s="83"/>
      <c r="N10" s="83"/>
    </row>
    <row r="11" spans="1:14" x14ac:dyDescent="0.75">
      <c r="A11" s="174" t="s">
        <v>346</v>
      </c>
      <c r="B11" s="136">
        <v>8942</v>
      </c>
      <c r="C11" s="136">
        <v>4962</v>
      </c>
      <c r="D11" s="136">
        <v>3980</v>
      </c>
      <c r="E11" s="136">
        <v>1994</v>
      </c>
      <c r="F11" s="136">
        <v>6948</v>
      </c>
      <c r="G11" s="136">
        <v>6567</v>
      </c>
      <c r="H11" s="136">
        <v>2375</v>
      </c>
      <c r="L11" s="83"/>
      <c r="M11" s="83"/>
      <c r="N11" s="83"/>
    </row>
    <row r="12" spans="1:14" x14ac:dyDescent="0.75">
      <c r="A12" s="1"/>
      <c r="B12" s="1"/>
      <c r="C12" s="1"/>
      <c r="D12" s="1"/>
      <c r="E12" s="1"/>
      <c r="F12" s="1"/>
      <c r="G12" s="1"/>
      <c r="H12" s="1"/>
    </row>
    <row r="13" spans="1:14" ht="16" x14ac:dyDescent="0.8">
      <c r="A13" s="55" t="s">
        <v>598</v>
      </c>
      <c r="B13" s="65"/>
      <c r="C13" s="65"/>
      <c r="D13" s="65"/>
      <c r="E13" s="65"/>
      <c r="F13" s="65"/>
      <c r="G13" s="66"/>
      <c r="H13" s="66"/>
      <c r="N13" s="83"/>
    </row>
    <row r="14" spans="1:14" ht="15" customHeight="1" x14ac:dyDescent="0.75">
      <c r="A14" s="433"/>
      <c r="B14" s="432" t="s">
        <v>9</v>
      </c>
      <c r="C14" s="433" t="s">
        <v>536</v>
      </c>
      <c r="D14" s="433"/>
      <c r="E14" s="433" t="s">
        <v>535</v>
      </c>
      <c r="F14" s="433"/>
      <c r="G14" s="434" t="s">
        <v>554</v>
      </c>
      <c r="H14" s="434" t="s">
        <v>555</v>
      </c>
    </row>
    <row r="15" spans="1:14" x14ac:dyDescent="0.75">
      <c r="A15" s="433"/>
      <c r="B15" s="432"/>
      <c r="C15" s="432" t="s">
        <v>46</v>
      </c>
      <c r="D15" s="432" t="s">
        <v>47</v>
      </c>
      <c r="E15" s="432" t="s">
        <v>49</v>
      </c>
      <c r="F15" s="432" t="s">
        <v>48</v>
      </c>
      <c r="G15" s="434"/>
      <c r="H15" s="434"/>
    </row>
    <row r="16" spans="1:14" x14ac:dyDescent="0.75">
      <c r="A16" s="433"/>
      <c r="B16" s="432"/>
      <c r="C16" s="432"/>
      <c r="D16" s="432"/>
      <c r="E16" s="432"/>
      <c r="F16" s="432"/>
      <c r="G16" s="434"/>
      <c r="H16" s="434"/>
    </row>
    <row r="17" spans="1:13" x14ac:dyDescent="0.75">
      <c r="A17" s="173" t="s">
        <v>393</v>
      </c>
      <c r="B17" s="136">
        <v>878929</v>
      </c>
      <c r="C17" s="136">
        <v>417034</v>
      </c>
      <c r="D17" s="136">
        <v>461895</v>
      </c>
      <c r="E17" s="136">
        <v>218117</v>
      </c>
      <c r="F17" s="136">
        <v>660811</v>
      </c>
      <c r="G17" s="136">
        <v>411724</v>
      </c>
      <c r="H17" s="136">
        <v>467205</v>
      </c>
    </row>
    <row r="18" spans="1:13" x14ac:dyDescent="0.75">
      <c r="A18" s="433"/>
      <c r="B18" s="433"/>
      <c r="C18" s="433"/>
      <c r="D18" s="433"/>
      <c r="E18" s="433"/>
      <c r="F18" s="433"/>
      <c r="G18" s="433"/>
      <c r="H18" s="433"/>
    </row>
    <row r="19" spans="1:13" x14ac:dyDescent="0.75">
      <c r="A19" s="174" t="s">
        <v>124</v>
      </c>
      <c r="B19" s="136">
        <v>366120</v>
      </c>
      <c r="C19" s="136">
        <v>173075</v>
      </c>
      <c r="D19" s="136">
        <v>193045</v>
      </c>
      <c r="E19" s="136">
        <v>43468</v>
      </c>
      <c r="F19" s="136">
        <v>322652</v>
      </c>
      <c r="G19" s="136">
        <v>197639</v>
      </c>
      <c r="H19" s="136">
        <v>168481</v>
      </c>
      <c r="J19" s="83"/>
    </row>
    <row r="20" spans="1:13" x14ac:dyDescent="0.75">
      <c r="A20" s="174" t="s">
        <v>78</v>
      </c>
      <c r="B20" s="136">
        <v>270552</v>
      </c>
      <c r="C20" s="136">
        <v>130145</v>
      </c>
      <c r="D20" s="136">
        <v>140407</v>
      </c>
      <c r="E20" s="136">
        <v>51687</v>
      </c>
      <c r="F20" s="136">
        <v>218864</v>
      </c>
      <c r="G20" s="136">
        <v>144747</v>
      </c>
      <c r="H20" s="136">
        <v>125805</v>
      </c>
    </row>
    <row r="21" spans="1:13" x14ac:dyDescent="0.75">
      <c r="A21" s="174" t="s">
        <v>322</v>
      </c>
      <c r="B21" s="136">
        <v>71999</v>
      </c>
      <c r="C21" s="136">
        <v>30848</v>
      </c>
      <c r="D21" s="136">
        <v>41151</v>
      </c>
      <c r="E21" s="136">
        <v>30233</v>
      </c>
      <c r="F21" s="136">
        <v>41766</v>
      </c>
      <c r="G21" s="136">
        <v>29773</v>
      </c>
      <c r="H21" s="136">
        <v>42226</v>
      </c>
    </row>
    <row r="22" spans="1:13" x14ac:dyDescent="0.75">
      <c r="A22" s="174" t="s">
        <v>79</v>
      </c>
      <c r="B22" s="136">
        <v>120991</v>
      </c>
      <c r="C22" s="136">
        <v>56279</v>
      </c>
      <c r="D22" s="136">
        <v>64712</v>
      </c>
      <c r="E22" s="136">
        <v>57212</v>
      </c>
      <c r="F22" s="136">
        <v>63780</v>
      </c>
      <c r="G22" s="136">
        <v>33001</v>
      </c>
      <c r="H22" s="136">
        <v>87990</v>
      </c>
    </row>
    <row r="23" spans="1:13" x14ac:dyDescent="0.75">
      <c r="A23" s="174" t="s">
        <v>323</v>
      </c>
      <c r="B23" s="136">
        <v>49267</v>
      </c>
      <c r="C23" s="136">
        <v>26687</v>
      </c>
      <c r="D23" s="136">
        <v>22580</v>
      </c>
      <c r="E23" s="136">
        <v>35518</v>
      </c>
      <c r="F23" s="136">
        <v>13749</v>
      </c>
      <c r="G23" s="136">
        <v>6563</v>
      </c>
      <c r="H23" s="136">
        <v>42704</v>
      </c>
    </row>
    <row r="24" spans="1:13" x14ac:dyDescent="0.75">
      <c r="A24" s="1"/>
      <c r="B24" s="1"/>
      <c r="C24" s="1"/>
      <c r="D24" s="1"/>
      <c r="E24" s="1"/>
      <c r="F24" s="1"/>
      <c r="G24" s="1"/>
      <c r="H24" s="1"/>
    </row>
    <row r="26" spans="1:13" x14ac:dyDescent="0.75">
      <c r="E26" s="32"/>
    </row>
    <row r="27" spans="1:13" x14ac:dyDescent="0.75">
      <c r="B27" s="83"/>
      <c r="C27" s="83"/>
      <c r="D27" s="83"/>
      <c r="E27" s="83"/>
      <c r="F27" s="83"/>
      <c r="G27" s="83"/>
      <c r="H27" s="83"/>
    </row>
    <row r="29" spans="1:13" x14ac:dyDescent="0.75">
      <c r="B29" s="83"/>
      <c r="C29" s="83"/>
      <c r="D29" s="83"/>
      <c r="E29" s="83"/>
      <c r="F29" s="83"/>
      <c r="G29" s="83"/>
      <c r="H29" s="83"/>
      <c r="M29" s="83"/>
    </row>
    <row r="30" spans="1:13" x14ac:dyDescent="0.75">
      <c r="B30" s="83"/>
      <c r="C30" s="83"/>
      <c r="D30" s="83"/>
      <c r="E30" s="83"/>
      <c r="F30" s="83"/>
      <c r="G30" s="83"/>
      <c r="H30" s="83"/>
      <c r="M30" s="83"/>
    </row>
    <row r="31" spans="1:13" x14ac:dyDescent="0.75">
      <c r="B31" s="83"/>
      <c r="C31" s="83"/>
      <c r="D31" s="83"/>
      <c r="E31" s="83"/>
      <c r="F31" s="83"/>
      <c r="G31" s="83"/>
      <c r="H31" s="83"/>
      <c r="M31" s="83"/>
    </row>
    <row r="32" spans="1:13" x14ac:dyDescent="0.75">
      <c r="B32" s="83"/>
      <c r="C32" s="83"/>
      <c r="D32" s="83"/>
      <c r="E32" s="83"/>
      <c r="F32" s="83"/>
      <c r="G32" s="83"/>
      <c r="H32" s="83"/>
      <c r="M32" s="83"/>
    </row>
    <row r="33" spans="2:13" x14ac:dyDescent="0.75">
      <c r="B33" s="83"/>
      <c r="C33" s="83"/>
      <c r="D33" s="83"/>
      <c r="E33" s="83"/>
      <c r="F33" s="83"/>
      <c r="G33" s="83"/>
      <c r="H33" s="83"/>
      <c r="M33" s="83"/>
    </row>
    <row r="34" spans="2:13" x14ac:dyDescent="0.75">
      <c r="E34" s="83"/>
      <c r="F34" s="83"/>
    </row>
    <row r="35" spans="2:13" x14ac:dyDescent="0.75">
      <c r="M35" s="83"/>
    </row>
    <row r="37" spans="2:13" x14ac:dyDescent="0.75">
      <c r="H37" s="83"/>
    </row>
  </sheetData>
  <mergeCells count="22">
    <mergeCell ref="H14:H16"/>
    <mergeCell ref="A18:H18"/>
    <mergeCell ref="G2:G4"/>
    <mergeCell ref="H2:H4"/>
    <mergeCell ref="A6:H6"/>
    <mergeCell ref="A14:A16"/>
    <mergeCell ref="B14:B16"/>
    <mergeCell ref="C15:C16"/>
    <mergeCell ref="D15:D16"/>
    <mergeCell ref="E15:E16"/>
    <mergeCell ref="F3:F4"/>
    <mergeCell ref="F15:F16"/>
    <mergeCell ref="G14:G16"/>
    <mergeCell ref="C2:D2"/>
    <mergeCell ref="E2:F2"/>
    <mergeCell ref="E14:F14"/>
    <mergeCell ref="E3:E4"/>
    <mergeCell ref="C14:D14"/>
    <mergeCell ref="A2:A4"/>
    <mergeCell ref="B2:B4"/>
    <mergeCell ref="C3:C4"/>
    <mergeCell ref="D3:D4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70C0"/>
  </sheetPr>
  <dimension ref="A1:K45"/>
  <sheetViews>
    <sheetView topLeftCell="A16" zoomScaleNormal="100" zoomScaleSheetLayoutView="100" workbookViewId="0">
      <selection activeCell="H39" sqref="H39"/>
    </sheetView>
  </sheetViews>
  <sheetFormatPr defaultColWidth="9.08984375" defaultRowHeight="14.75" x14ac:dyDescent="0.75"/>
  <cols>
    <col min="1" max="1" width="48.7265625" style="84" customWidth="1"/>
    <col min="2" max="6" width="11.54296875" style="84" bestFit="1" customWidth="1"/>
    <col min="7" max="7" width="13.81640625" style="84" bestFit="1" customWidth="1"/>
    <col min="8" max="8" width="15.08984375" style="84" bestFit="1" customWidth="1"/>
    <col min="9" max="16384" width="9.08984375" style="84"/>
  </cols>
  <sheetData>
    <row r="1" spans="1:10" x14ac:dyDescent="0.75">
      <c r="A1" s="43" t="s">
        <v>599</v>
      </c>
      <c r="B1" s="65"/>
      <c r="C1" s="65"/>
      <c r="D1" s="65"/>
      <c r="E1" s="65"/>
      <c r="F1" s="65"/>
      <c r="G1" s="65"/>
      <c r="H1" s="65"/>
    </row>
    <row r="2" spans="1:10" ht="15" customHeight="1" x14ac:dyDescent="0.75">
      <c r="A2" s="437"/>
      <c r="B2" s="432" t="s">
        <v>9</v>
      </c>
      <c r="C2" s="432" t="s">
        <v>46</v>
      </c>
      <c r="D2" s="432" t="s">
        <v>47</v>
      </c>
      <c r="E2" s="432" t="s">
        <v>49</v>
      </c>
      <c r="F2" s="432" t="s">
        <v>48</v>
      </c>
      <c r="G2" s="434" t="s">
        <v>554</v>
      </c>
      <c r="H2" s="434" t="s">
        <v>555</v>
      </c>
    </row>
    <row r="3" spans="1:10" x14ac:dyDescent="0.75">
      <c r="A3" s="437"/>
      <c r="B3" s="432"/>
      <c r="C3" s="432"/>
      <c r="D3" s="432"/>
      <c r="E3" s="432"/>
      <c r="F3" s="432"/>
      <c r="G3" s="434"/>
      <c r="H3" s="434"/>
    </row>
    <row r="4" spans="1:10" x14ac:dyDescent="0.75">
      <c r="A4" s="437"/>
      <c r="B4" s="432"/>
      <c r="C4" s="432"/>
      <c r="D4" s="432"/>
      <c r="E4" s="432"/>
      <c r="F4" s="432"/>
      <c r="G4" s="434"/>
      <c r="H4" s="434"/>
    </row>
    <row r="5" spans="1:10" x14ac:dyDescent="0.75">
      <c r="A5" s="173" t="s">
        <v>474</v>
      </c>
      <c r="B5" s="152">
        <v>816469</v>
      </c>
      <c r="C5" s="152">
        <v>389320</v>
      </c>
      <c r="D5" s="152">
        <v>427148</v>
      </c>
      <c r="E5" s="152">
        <v>199985</v>
      </c>
      <c r="F5" s="152">
        <v>616484</v>
      </c>
      <c r="G5" s="152">
        <v>382911</v>
      </c>
      <c r="H5" s="152">
        <v>433558</v>
      </c>
      <c r="J5" s="83"/>
    </row>
    <row r="6" spans="1:10" x14ac:dyDescent="0.75">
      <c r="A6" s="437"/>
      <c r="B6" s="437"/>
      <c r="C6" s="437"/>
      <c r="D6" s="437"/>
      <c r="E6" s="437"/>
      <c r="F6" s="437"/>
      <c r="G6" s="437"/>
      <c r="H6" s="437"/>
    </row>
    <row r="7" spans="1:10" ht="31.5" customHeight="1" x14ac:dyDescent="0.75">
      <c r="A7" s="175" t="s">
        <v>352</v>
      </c>
      <c r="B7" s="152">
        <v>139726</v>
      </c>
      <c r="C7" s="152">
        <v>59349</v>
      </c>
      <c r="D7" s="152">
        <v>80377</v>
      </c>
      <c r="E7" s="152">
        <v>44694</v>
      </c>
      <c r="F7" s="152">
        <v>95032</v>
      </c>
      <c r="G7" s="152">
        <v>64617</v>
      </c>
      <c r="H7" s="152">
        <v>75109</v>
      </c>
      <c r="I7" s="83"/>
    </row>
    <row r="8" spans="1:10" ht="30.75" customHeight="1" x14ac:dyDescent="0.75">
      <c r="A8" s="175" t="s">
        <v>353</v>
      </c>
      <c r="B8" s="152">
        <v>6812</v>
      </c>
      <c r="C8" s="152">
        <v>2689</v>
      </c>
      <c r="D8" s="152">
        <v>4122</v>
      </c>
      <c r="E8" s="152">
        <v>2017</v>
      </c>
      <c r="F8" s="152">
        <v>4795</v>
      </c>
      <c r="G8" s="152">
        <v>3948</v>
      </c>
      <c r="H8" s="152">
        <v>2863</v>
      </c>
    </row>
    <row r="9" spans="1:10" ht="31.5" customHeight="1" x14ac:dyDescent="0.75">
      <c r="A9" s="175" t="s">
        <v>354</v>
      </c>
      <c r="B9" s="152">
        <v>201413</v>
      </c>
      <c r="C9" s="152">
        <v>104249</v>
      </c>
      <c r="D9" s="152">
        <v>97164</v>
      </c>
      <c r="E9" s="152">
        <v>65030</v>
      </c>
      <c r="F9" s="152">
        <v>136383</v>
      </c>
      <c r="G9" s="152">
        <v>88110</v>
      </c>
      <c r="H9" s="152">
        <v>113302</v>
      </c>
    </row>
    <row r="10" spans="1:10" ht="29.5" x14ac:dyDescent="0.75">
      <c r="A10" s="175" t="s">
        <v>230</v>
      </c>
      <c r="B10" s="152">
        <v>23498</v>
      </c>
      <c r="C10" s="152">
        <v>11905</v>
      </c>
      <c r="D10" s="152">
        <v>11593</v>
      </c>
      <c r="E10" s="152">
        <v>11287</v>
      </c>
      <c r="F10" s="152">
        <v>12210</v>
      </c>
      <c r="G10" s="152">
        <v>7082</v>
      </c>
      <c r="H10" s="152">
        <v>16416</v>
      </c>
      <c r="J10" s="83"/>
    </row>
    <row r="11" spans="1:10" ht="32.25" customHeight="1" x14ac:dyDescent="0.75">
      <c r="A11" s="175" t="s">
        <v>355</v>
      </c>
      <c r="B11" s="152">
        <v>411711</v>
      </c>
      <c r="C11" s="152">
        <v>197134</v>
      </c>
      <c r="D11" s="152">
        <v>214578</v>
      </c>
      <c r="E11" s="152">
        <v>61344</v>
      </c>
      <c r="F11" s="152">
        <v>350367</v>
      </c>
      <c r="G11" s="152">
        <v>210696</v>
      </c>
      <c r="H11" s="152">
        <v>201015</v>
      </c>
    </row>
    <row r="12" spans="1:10" ht="31.5" customHeight="1" x14ac:dyDescent="0.75">
      <c r="A12" s="175" t="s">
        <v>231</v>
      </c>
      <c r="B12" s="152">
        <v>23830</v>
      </c>
      <c r="C12" s="152">
        <v>9901</v>
      </c>
      <c r="D12" s="152">
        <v>13929</v>
      </c>
      <c r="E12" s="152">
        <v>11376</v>
      </c>
      <c r="F12" s="152">
        <v>12453</v>
      </c>
      <c r="G12" s="152">
        <v>5369</v>
      </c>
      <c r="H12" s="152">
        <v>18460</v>
      </c>
    </row>
    <row r="13" spans="1:10" ht="29.5" x14ac:dyDescent="0.75">
      <c r="A13" s="175" t="s">
        <v>356</v>
      </c>
      <c r="B13" s="152">
        <v>9479</v>
      </c>
      <c r="C13" s="152">
        <v>4094</v>
      </c>
      <c r="D13" s="152">
        <v>5386</v>
      </c>
      <c r="E13" s="152">
        <v>4236</v>
      </c>
      <c r="F13" s="152">
        <v>5243</v>
      </c>
      <c r="G13" s="152">
        <v>3087</v>
      </c>
      <c r="H13" s="152">
        <v>6392</v>
      </c>
    </row>
    <row r="14" spans="1:10" x14ac:dyDescent="0.75">
      <c r="A14" s="176" t="s">
        <v>357</v>
      </c>
      <c r="B14" s="152"/>
      <c r="C14" s="152"/>
      <c r="D14" s="152"/>
      <c r="E14" s="152"/>
      <c r="F14" s="152"/>
      <c r="G14" s="152"/>
      <c r="H14" s="152"/>
    </row>
    <row r="15" spans="1:10" ht="6" customHeight="1" x14ac:dyDescent="0.75">
      <c r="A15" s="177"/>
      <c r="B15" s="177"/>
      <c r="C15" s="177"/>
      <c r="D15" s="177"/>
      <c r="E15" s="177"/>
      <c r="F15" s="177"/>
      <c r="G15" s="177"/>
      <c r="H15" s="177"/>
    </row>
    <row r="16" spans="1:10" x14ac:dyDescent="0.75">
      <c r="A16" s="435" t="s">
        <v>491</v>
      </c>
      <c r="B16" s="436"/>
      <c r="C16" s="436"/>
      <c r="D16" s="436"/>
      <c r="E16" s="436"/>
      <c r="F16" s="436"/>
      <c r="G16" s="436"/>
      <c r="H16" s="436"/>
    </row>
    <row r="17" spans="1:8" x14ac:dyDescent="0.75">
      <c r="A17" s="436"/>
      <c r="B17" s="436"/>
      <c r="C17" s="436"/>
      <c r="D17" s="436"/>
      <c r="E17" s="436"/>
      <c r="F17" s="436"/>
      <c r="G17" s="436"/>
      <c r="H17" s="436"/>
    </row>
    <row r="18" spans="1:8" ht="6" customHeight="1" x14ac:dyDescent="0.75">
      <c r="A18" s="1"/>
      <c r="B18" s="1"/>
      <c r="C18" s="1"/>
      <c r="D18" s="1"/>
      <c r="E18" s="1"/>
      <c r="F18" s="1"/>
      <c r="G18" s="1"/>
      <c r="H18" s="1"/>
    </row>
    <row r="19" spans="1:8" x14ac:dyDescent="0.75">
      <c r="A19" s="35" t="s">
        <v>600</v>
      </c>
      <c r="B19" s="65"/>
      <c r="C19" s="65"/>
      <c r="D19" s="65"/>
      <c r="E19" s="65"/>
      <c r="F19" s="65"/>
      <c r="G19" s="65"/>
      <c r="H19" s="65"/>
    </row>
    <row r="20" spans="1:8" ht="15" customHeight="1" x14ac:dyDescent="0.75">
      <c r="A20" s="437"/>
      <c r="B20" s="432" t="s">
        <v>9</v>
      </c>
      <c r="C20" s="432" t="s">
        <v>46</v>
      </c>
      <c r="D20" s="432" t="s">
        <v>47</v>
      </c>
      <c r="E20" s="432" t="s">
        <v>49</v>
      </c>
      <c r="F20" s="432" t="s">
        <v>48</v>
      </c>
      <c r="G20" s="434" t="s">
        <v>554</v>
      </c>
      <c r="H20" s="434" t="s">
        <v>555</v>
      </c>
    </row>
    <row r="21" spans="1:8" x14ac:dyDescent="0.75">
      <c r="A21" s="437"/>
      <c r="B21" s="432"/>
      <c r="C21" s="432"/>
      <c r="D21" s="432"/>
      <c r="E21" s="432"/>
      <c r="F21" s="432"/>
      <c r="G21" s="434"/>
      <c r="H21" s="434"/>
    </row>
    <row r="22" spans="1:8" x14ac:dyDescent="0.75">
      <c r="A22" s="437"/>
      <c r="B22" s="432"/>
      <c r="C22" s="432"/>
      <c r="D22" s="432"/>
      <c r="E22" s="432"/>
      <c r="F22" s="432"/>
      <c r="G22" s="434"/>
      <c r="H22" s="434"/>
    </row>
    <row r="23" spans="1:8" x14ac:dyDescent="0.75">
      <c r="A23" s="179" t="s">
        <v>393</v>
      </c>
      <c r="B23" s="136">
        <v>825511</v>
      </c>
      <c r="C23" s="136">
        <v>393671</v>
      </c>
      <c r="D23" s="136">
        <v>431840</v>
      </c>
      <c r="E23" s="136">
        <v>204239</v>
      </c>
      <c r="F23" s="136">
        <v>621272</v>
      </c>
      <c r="G23" s="136">
        <v>385478</v>
      </c>
      <c r="H23" s="136">
        <v>440033</v>
      </c>
    </row>
    <row r="24" spans="1:8" x14ac:dyDescent="0.75">
      <c r="A24" s="437"/>
      <c r="B24" s="437"/>
      <c r="C24" s="437"/>
      <c r="D24" s="437"/>
      <c r="E24" s="437"/>
      <c r="F24" s="437"/>
      <c r="G24" s="437"/>
      <c r="H24" s="437"/>
    </row>
    <row r="25" spans="1:8" x14ac:dyDescent="0.75">
      <c r="A25" s="130" t="s">
        <v>475</v>
      </c>
      <c r="B25" s="136">
        <v>397675</v>
      </c>
      <c r="C25" s="136">
        <v>200726</v>
      </c>
      <c r="D25" s="136">
        <v>196949</v>
      </c>
      <c r="E25" s="136">
        <v>60986</v>
      </c>
      <c r="F25" s="136">
        <v>336689</v>
      </c>
      <c r="G25" s="136">
        <v>204611</v>
      </c>
      <c r="H25" s="136">
        <v>193064</v>
      </c>
    </row>
    <row r="26" spans="1:8" x14ac:dyDescent="0.75">
      <c r="A26" s="130" t="s">
        <v>476</v>
      </c>
      <c r="B26" s="136">
        <v>186606</v>
      </c>
      <c r="C26" s="136">
        <v>89221</v>
      </c>
      <c r="D26" s="136">
        <v>97385</v>
      </c>
      <c r="E26" s="136">
        <v>47689</v>
      </c>
      <c r="F26" s="136">
        <v>138917</v>
      </c>
      <c r="G26" s="136">
        <v>84884</v>
      </c>
      <c r="H26" s="136">
        <v>101722</v>
      </c>
    </row>
    <row r="27" spans="1:8" x14ac:dyDescent="0.75">
      <c r="A27" s="130" t="s">
        <v>477</v>
      </c>
      <c r="B27" s="136">
        <v>89773</v>
      </c>
      <c r="C27" s="136">
        <v>41613</v>
      </c>
      <c r="D27" s="136">
        <v>48160</v>
      </c>
      <c r="E27" s="136">
        <v>34099</v>
      </c>
      <c r="F27" s="136">
        <v>55674</v>
      </c>
      <c r="G27" s="136">
        <v>39240</v>
      </c>
      <c r="H27" s="136">
        <v>50533</v>
      </c>
    </row>
    <row r="28" spans="1:8" x14ac:dyDescent="0.75">
      <c r="A28" s="130" t="s">
        <v>478</v>
      </c>
      <c r="B28" s="136">
        <v>82025</v>
      </c>
      <c r="C28" s="136">
        <v>35875</v>
      </c>
      <c r="D28" s="136">
        <v>46151</v>
      </c>
      <c r="E28" s="136">
        <v>31344</v>
      </c>
      <c r="F28" s="136">
        <v>50681</v>
      </c>
      <c r="G28" s="136">
        <v>33765</v>
      </c>
      <c r="H28" s="136">
        <v>48261</v>
      </c>
    </row>
    <row r="29" spans="1:8" x14ac:dyDescent="0.75">
      <c r="A29" s="130" t="s">
        <v>479</v>
      </c>
      <c r="B29" s="136">
        <v>69431</v>
      </c>
      <c r="C29" s="136">
        <v>26237</v>
      </c>
      <c r="D29" s="136">
        <v>43195</v>
      </c>
      <c r="E29" s="136">
        <v>30121</v>
      </c>
      <c r="F29" s="136">
        <v>39311</v>
      </c>
      <c r="G29" s="136">
        <v>22979</v>
      </c>
      <c r="H29" s="136">
        <v>46452</v>
      </c>
    </row>
    <row r="30" spans="1:8" x14ac:dyDescent="0.75">
      <c r="A30" s="1"/>
      <c r="B30" s="1"/>
      <c r="C30" s="1"/>
      <c r="D30" s="1"/>
      <c r="E30" s="1"/>
      <c r="F30" s="1"/>
      <c r="G30" s="1"/>
      <c r="H30" s="1"/>
    </row>
    <row r="34" spans="2:11" x14ac:dyDescent="0.75">
      <c r="C34" s="75"/>
    </row>
    <row r="35" spans="2:11" x14ac:dyDescent="0.75">
      <c r="B35" s="83"/>
      <c r="C35" s="83"/>
      <c r="E35" s="83"/>
      <c r="F35" s="83"/>
      <c r="G35" s="83"/>
      <c r="H35" s="83"/>
    </row>
    <row r="36" spans="2:11" x14ac:dyDescent="0.75">
      <c r="B36" s="83"/>
      <c r="C36" s="83"/>
      <c r="D36" s="83"/>
      <c r="E36" s="83"/>
      <c r="F36" s="83"/>
      <c r="G36" s="83"/>
      <c r="H36" s="83"/>
      <c r="K36" s="83"/>
    </row>
    <row r="37" spans="2:11" x14ac:dyDescent="0.75">
      <c r="B37" s="83"/>
      <c r="C37" s="83"/>
      <c r="D37" s="83"/>
      <c r="E37" s="83"/>
      <c r="F37" s="83"/>
      <c r="G37" s="83"/>
      <c r="H37" s="83"/>
      <c r="K37" s="83"/>
    </row>
    <row r="38" spans="2:11" x14ac:dyDescent="0.75">
      <c r="B38" s="83"/>
      <c r="C38" s="83"/>
      <c r="D38" s="83"/>
      <c r="E38" s="83"/>
      <c r="F38" s="83"/>
      <c r="G38" s="83"/>
      <c r="H38" s="83"/>
      <c r="K38" s="83"/>
    </row>
    <row r="39" spans="2:11" x14ac:dyDescent="0.75">
      <c r="B39" s="83"/>
      <c r="C39" s="83"/>
      <c r="D39" s="83"/>
      <c r="E39" s="83"/>
      <c r="F39" s="83"/>
      <c r="G39" s="83"/>
      <c r="H39" s="83"/>
      <c r="K39" s="83"/>
    </row>
    <row r="40" spans="2:11" x14ac:dyDescent="0.75">
      <c r="B40" s="83"/>
      <c r="C40" s="83"/>
      <c r="D40" s="83"/>
      <c r="E40" s="83"/>
      <c r="F40" s="83"/>
      <c r="G40" s="83"/>
      <c r="H40" s="83"/>
      <c r="K40" s="83"/>
    </row>
    <row r="41" spans="2:11" x14ac:dyDescent="0.75">
      <c r="B41" s="83"/>
      <c r="C41" s="83"/>
      <c r="D41" s="83"/>
      <c r="E41" s="83"/>
      <c r="F41" s="83"/>
      <c r="G41" s="83"/>
      <c r="H41" s="83"/>
      <c r="K41" s="83"/>
    </row>
    <row r="42" spans="2:11" x14ac:dyDescent="0.75">
      <c r="B42" s="83"/>
      <c r="C42" s="83"/>
      <c r="D42" s="83"/>
      <c r="E42" s="83"/>
      <c r="F42" s="83"/>
      <c r="G42" s="83"/>
      <c r="H42" s="83"/>
      <c r="K42" s="83"/>
    </row>
    <row r="43" spans="2:11" x14ac:dyDescent="0.75">
      <c r="B43" s="83"/>
      <c r="D43" s="83"/>
      <c r="F43" s="83"/>
      <c r="G43" s="83"/>
      <c r="K43" s="83"/>
    </row>
    <row r="45" spans="2:11" x14ac:dyDescent="0.75">
      <c r="K45" s="83"/>
    </row>
  </sheetData>
  <mergeCells count="19">
    <mergeCell ref="G20:G22"/>
    <mergeCell ref="H20:H22"/>
    <mergeCell ref="A24:H24"/>
    <mergeCell ref="A20:A22"/>
    <mergeCell ref="B20:B22"/>
    <mergeCell ref="C20:C22"/>
    <mergeCell ref="D20:D22"/>
    <mergeCell ref="E20:E22"/>
    <mergeCell ref="F20:F22"/>
    <mergeCell ref="A16:H17"/>
    <mergeCell ref="A2:A4"/>
    <mergeCell ref="B2:B4"/>
    <mergeCell ref="C2:C4"/>
    <mergeCell ref="D2:D4"/>
    <mergeCell ref="E2:E4"/>
    <mergeCell ref="F2:F4"/>
    <mergeCell ref="G2:G4"/>
    <mergeCell ref="H2:H4"/>
    <mergeCell ref="A6:H6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47"/>
  <sheetViews>
    <sheetView view="pageBreakPreview" zoomScaleNormal="100" zoomScaleSheetLayoutView="100" workbookViewId="0">
      <selection activeCell="C33" sqref="C33"/>
    </sheetView>
  </sheetViews>
  <sheetFormatPr defaultColWidth="11.36328125" defaultRowHeight="14.75" x14ac:dyDescent="0.75"/>
  <cols>
    <col min="1" max="1" width="12" style="65" customWidth="1"/>
    <col min="2" max="2" width="14.26953125" style="65" bestFit="1" customWidth="1"/>
    <col min="3" max="6" width="13.26953125" style="65" bestFit="1" customWidth="1"/>
    <col min="7" max="7" width="13.54296875" style="65" bestFit="1" customWidth="1"/>
    <col min="8" max="8" width="11.36328125" style="65"/>
    <col min="9" max="9" width="13.81640625" style="65" customWidth="1"/>
    <col min="10" max="16384" width="11.36328125" style="65"/>
  </cols>
  <sheetData>
    <row r="1" spans="1:8" x14ac:dyDescent="0.75">
      <c r="A1" s="24" t="s">
        <v>561</v>
      </c>
      <c r="G1" s="66"/>
      <c r="H1" s="66"/>
    </row>
    <row r="2" spans="1:8" x14ac:dyDescent="0.75">
      <c r="A2" s="298"/>
      <c r="B2" s="299" t="s">
        <v>9</v>
      </c>
      <c r="C2" s="299" t="s">
        <v>46</v>
      </c>
      <c r="D2" s="299" t="s">
        <v>47</v>
      </c>
      <c r="E2" s="299" t="s">
        <v>49</v>
      </c>
      <c r="F2" s="299" t="s">
        <v>48</v>
      </c>
      <c r="G2" s="14"/>
      <c r="H2" s="14"/>
    </row>
    <row r="3" spans="1:8" x14ac:dyDescent="0.75">
      <c r="A3" s="298"/>
      <c r="B3" s="299"/>
      <c r="C3" s="299"/>
      <c r="D3" s="299"/>
      <c r="E3" s="299"/>
      <c r="F3" s="299"/>
      <c r="G3" s="14"/>
      <c r="H3" s="14"/>
    </row>
    <row r="4" spans="1:8" s="7" customFormat="1" x14ac:dyDescent="0.75">
      <c r="A4" s="181" t="s">
        <v>429</v>
      </c>
      <c r="B4" s="186">
        <v>12786879</v>
      </c>
      <c r="C4" s="186">
        <v>6175414</v>
      </c>
      <c r="D4" s="186">
        <v>6611466</v>
      </c>
      <c r="E4" s="186">
        <v>2570482</v>
      </c>
      <c r="F4" s="186">
        <v>10216397</v>
      </c>
      <c r="G4" s="116"/>
      <c r="H4" s="96"/>
    </row>
    <row r="5" spans="1:8" ht="11.25" customHeight="1" x14ac:dyDescent="0.75">
      <c r="A5" s="295"/>
      <c r="B5" s="296"/>
      <c r="C5" s="296"/>
      <c r="D5" s="296"/>
      <c r="E5" s="296"/>
      <c r="F5" s="297"/>
      <c r="G5" s="117"/>
      <c r="H5" s="66"/>
    </row>
    <row r="6" spans="1:8" x14ac:dyDescent="0.75">
      <c r="A6" s="220" t="s">
        <v>430</v>
      </c>
      <c r="B6" s="136">
        <v>1566258</v>
      </c>
      <c r="C6" s="136">
        <v>792063</v>
      </c>
      <c r="D6" s="136">
        <v>774195</v>
      </c>
      <c r="E6" s="136">
        <v>299218</v>
      </c>
      <c r="F6" s="136">
        <v>1267041</v>
      </c>
      <c r="G6" s="97"/>
      <c r="H6" s="97"/>
    </row>
    <row r="7" spans="1:8" x14ac:dyDescent="0.75">
      <c r="A7" s="220" t="s">
        <v>431</v>
      </c>
      <c r="B7" s="136">
        <v>1604372</v>
      </c>
      <c r="C7" s="136">
        <v>809890</v>
      </c>
      <c r="D7" s="136">
        <v>794482</v>
      </c>
      <c r="E7" s="136">
        <v>290845</v>
      </c>
      <c r="F7" s="136">
        <v>1313527</v>
      </c>
      <c r="G7" s="97"/>
      <c r="H7" s="97"/>
    </row>
    <row r="8" spans="1:8" x14ac:dyDescent="0.75">
      <c r="A8" s="220" t="s">
        <v>432</v>
      </c>
      <c r="B8" s="136">
        <v>1578009</v>
      </c>
      <c r="C8" s="136">
        <v>791290</v>
      </c>
      <c r="D8" s="136">
        <v>786719</v>
      </c>
      <c r="E8" s="136">
        <v>260097</v>
      </c>
      <c r="F8" s="136">
        <v>1317912</v>
      </c>
      <c r="G8" s="97"/>
      <c r="H8" s="97"/>
    </row>
    <row r="9" spans="1:8" x14ac:dyDescent="0.75">
      <c r="A9" s="220" t="s">
        <v>433</v>
      </c>
      <c r="B9" s="136">
        <v>1554016</v>
      </c>
      <c r="C9" s="136">
        <v>756159</v>
      </c>
      <c r="D9" s="136">
        <v>797857</v>
      </c>
      <c r="E9" s="136">
        <v>279207</v>
      </c>
      <c r="F9" s="136">
        <v>1274809</v>
      </c>
      <c r="G9" s="97"/>
      <c r="H9" s="97"/>
    </row>
    <row r="10" spans="1:8" x14ac:dyDescent="0.75">
      <c r="A10" s="220" t="s">
        <v>162</v>
      </c>
      <c r="B10" s="136">
        <v>1142140</v>
      </c>
      <c r="C10" s="136">
        <v>569743</v>
      </c>
      <c r="D10" s="136">
        <v>572397</v>
      </c>
      <c r="E10" s="136">
        <v>284461</v>
      </c>
      <c r="F10" s="136">
        <v>857680</v>
      </c>
      <c r="G10" s="97"/>
      <c r="H10" s="97"/>
    </row>
    <row r="11" spans="1:8" x14ac:dyDescent="0.75">
      <c r="A11" s="220" t="s">
        <v>434</v>
      </c>
      <c r="B11" s="136">
        <v>969600</v>
      </c>
      <c r="C11" s="136">
        <v>463990</v>
      </c>
      <c r="D11" s="136">
        <v>505610</v>
      </c>
      <c r="E11" s="136">
        <v>256235</v>
      </c>
      <c r="F11" s="136">
        <v>713365</v>
      </c>
      <c r="G11" s="97"/>
      <c r="H11" s="97"/>
    </row>
    <row r="12" spans="1:8" x14ac:dyDescent="0.75">
      <c r="A12" s="220" t="s">
        <v>435</v>
      </c>
      <c r="B12" s="136">
        <v>863593</v>
      </c>
      <c r="C12" s="136">
        <v>425461</v>
      </c>
      <c r="D12" s="136">
        <v>438132</v>
      </c>
      <c r="E12" s="136">
        <v>226799</v>
      </c>
      <c r="F12" s="136">
        <v>636794</v>
      </c>
      <c r="G12" s="97"/>
      <c r="H12" s="97"/>
    </row>
    <row r="13" spans="1:8" x14ac:dyDescent="0.75">
      <c r="A13" s="220" t="s">
        <v>436</v>
      </c>
      <c r="B13" s="136">
        <v>856467</v>
      </c>
      <c r="C13" s="136">
        <v>408879</v>
      </c>
      <c r="D13" s="136">
        <v>447588</v>
      </c>
      <c r="E13" s="136">
        <v>194032</v>
      </c>
      <c r="F13" s="136">
        <v>662435</v>
      </c>
      <c r="G13" s="97"/>
      <c r="H13" s="97"/>
    </row>
    <row r="14" spans="1:8" x14ac:dyDescent="0.75">
      <c r="A14" s="220" t="s">
        <v>437</v>
      </c>
      <c r="B14" s="136">
        <v>599435</v>
      </c>
      <c r="C14" s="136">
        <v>273550</v>
      </c>
      <c r="D14" s="136">
        <v>325885</v>
      </c>
      <c r="E14" s="136">
        <v>135685</v>
      </c>
      <c r="F14" s="136">
        <v>463750</v>
      </c>
      <c r="G14" s="97"/>
      <c r="H14" s="97"/>
    </row>
    <row r="15" spans="1:8" ht="16.5" customHeight="1" x14ac:dyDescent="0.75">
      <c r="A15" s="220" t="s">
        <v>438</v>
      </c>
      <c r="B15" s="136">
        <v>480212</v>
      </c>
      <c r="C15" s="136">
        <v>204575</v>
      </c>
      <c r="D15" s="136">
        <v>275636</v>
      </c>
      <c r="E15" s="136">
        <v>97887</v>
      </c>
      <c r="F15" s="136">
        <v>382325</v>
      </c>
      <c r="G15" s="97"/>
      <c r="H15" s="97"/>
    </row>
    <row r="16" spans="1:8" x14ac:dyDescent="0.75">
      <c r="A16" s="220" t="s">
        <v>439</v>
      </c>
      <c r="B16" s="136">
        <v>374538</v>
      </c>
      <c r="C16" s="136">
        <v>169621</v>
      </c>
      <c r="D16" s="136">
        <v>204918</v>
      </c>
      <c r="E16" s="136">
        <v>68258</v>
      </c>
      <c r="F16" s="136">
        <v>306280</v>
      </c>
      <c r="G16" s="97"/>
      <c r="H16" s="97"/>
    </row>
    <row r="17" spans="1:8" x14ac:dyDescent="0.75">
      <c r="A17" s="220" t="s">
        <v>440</v>
      </c>
      <c r="B17" s="136">
        <v>347871</v>
      </c>
      <c r="C17" s="136">
        <v>164576</v>
      </c>
      <c r="D17" s="136">
        <v>183295</v>
      </c>
      <c r="E17" s="136">
        <v>54674</v>
      </c>
      <c r="F17" s="136">
        <v>293197</v>
      </c>
      <c r="G17" s="97"/>
      <c r="H17" s="97"/>
    </row>
    <row r="18" spans="1:8" x14ac:dyDescent="0.75">
      <c r="A18" s="220" t="s">
        <v>441</v>
      </c>
      <c r="B18" s="136">
        <v>310893</v>
      </c>
      <c r="C18" s="136">
        <v>132606</v>
      </c>
      <c r="D18" s="136">
        <v>178287</v>
      </c>
      <c r="E18" s="136">
        <v>44404</v>
      </c>
      <c r="F18" s="136">
        <v>266489</v>
      </c>
      <c r="G18" s="97"/>
      <c r="H18" s="97"/>
    </row>
    <row r="19" spans="1:8" x14ac:dyDescent="0.75">
      <c r="A19" s="220" t="s">
        <v>442</v>
      </c>
      <c r="B19" s="136">
        <v>221870</v>
      </c>
      <c r="C19" s="136">
        <v>90798</v>
      </c>
      <c r="D19" s="136">
        <v>131071</v>
      </c>
      <c r="E19" s="136">
        <v>33463</v>
      </c>
      <c r="F19" s="136">
        <v>188406</v>
      </c>
      <c r="G19" s="97"/>
      <c r="H19" s="97"/>
    </row>
    <row r="20" spans="1:8" x14ac:dyDescent="0.75">
      <c r="A20" s="220" t="s">
        <v>443</v>
      </c>
      <c r="B20" s="136">
        <v>139520</v>
      </c>
      <c r="C20" s="136">
        <v>60791</v>
      </c>
      <c r="D20" s="136">
        <v>78729</v>
      </c>
      <c r="E20" s="136">
        <v>21982</v>
      </c>
      <c r="F20" s="136">
        <v>117538</v>
      </c>
      <c r="G20" s="97"/>
      <c r="H20" s="97"/>
    </row>
    <row r="21" spans="1:8" x14ac:dyDescent="0.75">
      <c r="A21" s="220" t="s">
        <v>444</v>
      </c>
      <c r="B21" s="136">
        <v>178084</v>
      </c>
      <c r="C21" s="136">
        <v>61420</v>
      </c>
      <c r="D21" s="136">
        <v>116664</v>
      </c>
      <c r="E21" s="136">
        <v>23235</v>
      </c>
      <c r="F21" s="136">
        <v>154849</v>
      </c>
      <c r="G21" s="97"/>
      <c r="H21" s="97"/>
    </row>
    <row r="22" spans="1:8" ht="3.75" customHeight="1" x14ac:dyDescent="0.75">
      <c r="A22" s="67"/>
      <c r="B22" s="67"/>
      <c r="C22" s="67"/>
      <c r="D22" s="67"/>
      <c r="E22" s="67"/>
      <c r="F22" s="67"/>
      <c r="G22" s="67"/>
      <c r="H22" s="67"/>
    </row>
    <row r="23" spans="1:8" x14ac:dyDescent="0.75">
      <c r="A23" s="56" t="s">
        <v>562</v>
      </c>
      <c r="B23" s="84"/>
      <c r="C23" s="84"/>
      <c r="D23" s="84"/>
      <c r="E23" s="84"/>
      <c r="F23" s="84"/>
      <c r="G23" s="84"/>
      <c r="H23" s="84"/>
    </row>
    <row r="24" spans="1:8" ht="15" customHeight="1" x14ac:dyDescent="0.75">
      <c r="A24" s="301" t="s">
        <v>360</v>
      </c>
      <c r="B24" s="301" t="s">
        <v>361</v>
      </c>
      <c r="C24" s="301" t="s">
        <v>519</v>
      </c>
      <c r="D24" s="301"/>
      <c r="E24" s="293" t="s">
        <v>76</v>
      </c>
      <c r="F24" s="293"/>
      <c r="G24" s="301" t="s">
        <v>522</v>
      </c>
      <c r="H24" s="300" t="s">
        <v>529</v>
      </c>
    </row>
    <row r="25" spans="1:8" x14ac:dyDescent="0.75">
      <c r="A25" s="301"/>
      <c r="B25" s="301"/>
      <c r="C25" s="301"/>
      <c r="D25" s="301"/>
      <c r="E25" s="302"/>
      <c r="F25" s="293"/>
      <c r="G25" s="301"/>
      <c r="H25" s="300"/>
    </row>
    <row r="26" spans="1:8" x14ac:dyDescent="0.75">
      <c r="A26" s="301"/>
      <c r="B26" s="301"/>
      <c r="C26" s="289" t="s">
        <v>318</v>
      </c>
      <c r="D26" s="289" t="s">
        <v>319</v>
      </c>
      <c r="E26" s="289" t="s">
        <v>320</v>
      </c>
      <c r="F26" s="289" t="s">
        <v>321</v>
      </c>
      <c r="G26" s="301"/>
      <c r="H26" s="300"/>
    </row>
    <row r="27" spans="1:8" x14ac:dyDescent="0.75">
      <c r="A27" s="130"/>
      <c r="B27" s="147">
        <v>3021559</v>
      </c>
      <c r="C27" s="147">
        <v>2181912</v>
      </c>
      <c r="D27" s="147">
        <v>839647</v>
      </c>
      <c r="E27" s="147">
        <v>645338</v>
      </c>
      <c r="F27" s="147">
        <v>2376221</v>
      </c>
      <c r="G27" s="147">
        <v>1316413</v>
      </c>
      <c r="H27" s="147">
        <v>1705012</v>
      </c>
    </row>
    <row r="28" spans="1:8" x14ac:dyDescent="0.75">
      <c r="A28" s="289"/>
      <c r="B28" s="289"/>
      <c r="C28" s="289"/>
      <c r="D28" s="289"/>
      <c r="E28" s="289"/>
      <c r="F28" s="289"/>
      <c r="G28" s="289"/>
      <c r="H28" s="289"/>
    </row>
    <row r="29" spans="1:8" ht="13.5" customHeight="1" x14ac:dyDescent="0.75">
      <c r="A29" s="130">
        <v>1</v>
      </c>
      <c r="B29" s="147">
        <v>104050</v>
      </c>
      <c r="C29" s="147">
        <v>57100</v>
      </c>
      <c r="D29" s="147">
        <v>46950</v>
      </c>
      <c r="E29" s="147">
        <v>32780</v>
      </c>
      <c r="F29" s="147">
        <v>71270</v>
      </c>
      <c r="G29" s="147">
        <v>23278</v>
      </c>
      <c r="H29" s="147">
        <v>80772</v>
      </c>
    </row>
    <row r="30" spans="1:8" x14ac:dyDescent="0.75">
      <c r="A30" s="130">
        <v>2</v>
      </c>
      <c r="B30" s="147">
        <v>296471</v>
      </c>
      <c r="C30" s="147">
        <v>160092</v>
      </c>
      <c r="D30" s="147">
        <v>136379</v>
      </c>
      <c r="E30" s="147">
        <v>89083</v>
      </c>
      <c r="F30" s="147">
        <v>207388</v>
      </c>
      <c r="G30" s="147">
        <v>90243</v>
      </c>
      <c r="H30" s="147">
        <v>206162</v>
      </c>
    </row>
    <row r="31" spans="1:8" x14ac:dyDescent="0.75">
      <c r="A31" s="130">
        <v>3</v>
      </c>
      <c r="B31" s="147">
        <v>225616</v>
      </c>
      <c r="C31" s="147">
        <v>146875</v>
      </c>
      <c r="D31" s="147">
        <v>78741</v>
      </c>
      <c r="E31" s="147">
        <v>43524</v>
      </c>
      <c r="F31" s="147">
        <v>182092</v>
      </c>
      <c r="G31" s="147">
        <v>86245</v>
      </c>
      <c r="H31" s="147">
        <v>139371</v>
      </c>
    </row>
    <row r="32" spans="1:8" x14ac:dyDescent="0.75">
      <c r="A32" s="130">
        <v>4</v>
      </c>
      <c r="B32" s="147">
        <v>364306</v>
      </c>
      <c r="C32" s="147">
        <v>213472</v>
      </c>
      <c r="D32" s="147">
        <v>150834</v>
      </c>
      <c r="E32" s="147">
        <v>78070</v>
      </c>
      <c r="F32" s="147">
        <v>286236</v>
      </c>
      <c r="G32" s="147">
        <v>149523</v>
      </c>
      <c r="H32" s="147">
        <v>214783</v>
      </c>
    </row>
    <row r="33" spans="1:8" x14ac:dyDescent="0.75">
      <c r="A33" s="130">
        <v>5</v>
      </c>
      <c r="B33" s="147">
        <v>221701</v>
      </c>
      <c r="C33" s="147">
        <v>174317</v>
      </c>
      <c r="D33" s="147">
        <v>47384</v>
      </c>
      <c r="E33" s="147">
        <v>42069</v>
      </c>
      <c r="F33" s="147">
        <v>179632</v>
      </c>
      <c r="G33" s="147">
        <v>106726</v>
      </c>
      <c r="H33" s="147">
        <v>114975</v>
      </c>
    </row>
    <row r="34" spans="1:8" x14ac:dyDescent="0.75">
      <c r="A34" s="130">
        <v>6</v>
      </c>
      <c r="B34" s="147">
        <v>406186</v>
      </c>
      <c r="C34" s="147">
        <v>291017</v>
      </c>
      <c r="D34" s="147">
        <v>115169</v>
      </c>
      <c r="E34" s="147">
        <v>77620</v>
      </c>
      <c r="F34" s="147">
        <v>328567</v>
      </c>
      <c r="G34" s="147">
        <v>187980</v>
      </c>
      <c r="H34" s="147">
        <v>218139</v>
      </c>
    </row>
    <row r="35" spans="1:8" x14ac:dyDescent="0.75">
      <c r="A35" s="130">
        <v>7</v>
      </c>
      <c r="B35" s="147">
        <v>147523</v>
      </c>
      <c r="C35" s="147">
        <v>106342</v>
      </c>
      <c r="D35" s="147">
        <v>41181</v>
      </c>
      <c r="E35" s="147">
        <v>34195</v>
      </c>
      <c r="F35" s="147">
        <v>113328</v>
      </c>
      <c r="G35" s="147">
        <v>70128</v>
      </c>
      <c r="H35" s="147">
        <v>77394</v>
      </c>
    </row>
    <row r="36" spans="1:8" x14ac:dyDescent="0.75">
      <c r="A36" s="130">
        <v>8</v>
      </c>
      <c r="B36" s="147">
        <v>352388</v>
      </c>
      <c r="C36" s="147">
        <v>271605</v>
      </c>
      <c r="D36" s="147">
        <v>80783</v>
      </c>
      <c r="E36" s="147">
        <v>67476</v>
      </c>
      <c r="F36" s="147">
        <v>284911</v>
      </c>
      <c r="G36" s="147">
        <v>166308</v>
      </c>
      <c r="H36" s="147">
        <v>186080</v>
      </c>
    </row>
    <row r="37" spans="1:8" x14ac:dyDescent="0.75">
      <c r="A37" s="130">
        <v>9</v>
      </c>
      <c r="B37" s="147">
        <v>80668</v>
      </c>
      <c r="C37" s="147">
        <v>61105</v>
      </c>
      <c r="D37" s="147">
        <v>19563</v>
      </c>
      <c r="E37" s="147">
        <v>16171</v>
      </c>
      <c r="F37" s="147">
        <v>64497</v>
      </c>
      <c r="G37" s="147">
        <v>36651</v>
      </c>
      <c r="H37" s="147">
        <v>44018</v>
      </c>
    </row>
    <row r="38" spans="1:8" x14ac:dyDescent="0.75">
      <c r="A38" s="221" t="s">
        <v>362</v>
      </c>
      <c r="B38" s="147">
        <v>822650</v>
      </c>
      <c r="C38" s="147">
        <v>699988</v>
      </c>
      <c r="D38" s="147">
        <v>122662</v>
      </c>
      <c r="E38" s="147">
        <v>164351</v>
      </c>
      <c r="F38" s="147">
        <v>658300</v>
      </c>
      <c r="G38" s="147">
        <v>399331</v>
      </c>
      <c r="H38" s="147">
        <v>423319</v>
      </c>
    </row>
    <row r="39" spans="1:8" ht="9" customHeight="1" x14ac:dyDescent="0.75">
      <c r="A39" s="59"/>
      <c r="B39" s="59"/>
      <c r="C39" s="59"/>
      <c r="D39" s="59"/>
      <c r="E39" s="59"/>
      <c r="F39" s="59"/>
      <c r="G39" s="59"/>
      <c r="H39" s="59"/>
    </row>
    <row r="40" spans="1:8" ht="14.25" customHeight="1" x14ac:dyDescent="0.75"/>
    <row r="43" spans="1:8" ht="15.75" customHeight="1" x14ac:dyDescent="0.75"/>
    <row r="44" spans="1:8" ht="15.75" customHeight="1" x14ac:dyDescent="0.75"/>
    <row r="47" spans="1:8" ht="15.75" customHeight="1" x14ac:dyDescent="0.75"/>
  </sheetData>
  <mergeCells count="13">
    <mergeCell ref="H24:H26"/>
    <mergeCell ref="A24:A26"/>
    <mergeCell ref="B24:B26"/>
    <mergeCell ref="C24:D25"/>
    <mergeCell ref="E24:F25"/>
    <mergeCell ref="G24:G26"/>
    <mergeCell ref="A5:F5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0" orientation="landscape" r:id="rId1"/>
  <headerFooter>
    <oddFooter>&amp;C&amp;F&amp;RPage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70C0"/>
  </sheetPr>
  <dimension ref="A1:H54"/>
  <sheetViews>
    <sheetView topLeftCell="A22" zoomScale="115" zoomScaleNormal="115" zoomScaleSheetLayoutView="100" workbookViewId="0">
      <selection activeCell="F33" sqref="F33"/>
    </sheetView>
  </sheetViews>
  <sheetFormatPr defaultColWidth="9.08984375" defaultRowHeight="14.75" x14ac:dyDescent="0.75"/>
  <cols>
    <col min="1" max="1" width="37" style="84" customWidth="1"/>
    <col min="2" max="2" width="12.54296875" style="84" customWidth="1"/>
    <col min="3" max="6" width="13.7265625" style="84" bestFit="1" customWidth="1"/>
    <col min="7" max="16384" width="9.08984375" style="84"/>
  </cols>
  <sheetData>
    <row r="1" spans="1:8" ht="16" x14ac:dyDescent="0.8">
      <c r="A1" s="63" t="s">
        <v>601</v>
      </c>
    </row>
    <row r="2" spans="1:8" x14ac:dyDescent="0.75">
      <c r="A2" s="438" t="s">
        <v>556</v>
      </c>
      <c r="B2" s="392" t="s">
        <v>9</v>
      </c>
      <c r="C2" s="392" t="s">
        <v>75</v>
      </c>
      <c r="D2" s="392"/>
      <c r="E2" s="392" t="s">
        <v>535</v>
      </c>
      <c r="F2" s="392"/>
    </row>
    <row r="3" spans="1:8" x14ac:dyDescent="0.75">
      <c r="A3" s="438"/>
      <c r="B3" s="392"/>
      <c r="C3" s="137" t="s">
        <v>46</v>
      </c>
      <c r="D3" s="137" t="s">
        <v>47</v>
      </c>
      <c r="E3" s="137" t="s">
        <v>49</v>
      </c>
      <c r="F3" s="137" t="s">
        <v>48</v>
      </c>
    </row>
    <row r="4" spans="1:8" x14ac:dyDescent="0.75">
      <c r="A4" s="128" t="s">
        <v>9</v>
      </c>
      <c r="B4" s="180">
        <v>1024399</v>
      </c>
      <c r="C4" s="180">
        <v>528911</v>
      </c>
      <c r="D4" s="180">
        <v>495489</v>
      </c>
      <c r="E4" s="180">
        <v>142128</v>
      </c>
      <c r="F4" s="180">
        <v>882272</v>
      </c>
      <c r="H4" s="83"/>
    </row>
    <row r="5" spans="1:8" x14ac:dyDescent="0.75">
      <c r="A5" s="130" t="s">
        <v>252</v>
      </c>
      <c r="B5" s="147">
        <v>221525</v>
      </c>
      <c r="C5" s="147">
        <v>118719</v>
      </c>
      <c r="D5" s="147">
        <v>102806</v>
      </c>
      <c r="E5" s="147">
        <v>26578</v>
      </c>
      <c r="F5" s="147">
        <v>194947</v>
      </c>
      <c r="G5" s="83"/>
    </row>
    <row r="6" spans="1:8" x14ac:dyDescent="0.75">
      <c r="A6" s="130" t="s">
        <v>253</v>
      </c>
      <c r="B6" s="147">
        <v>328505</v>
      </c>
      <c r="C6" s="147">
        <v>177352</v>
      </c>
      <c r="D6" s="147">
        <v>151152</v>
      </c>
      <c r="E6" s="147">
        <v>56514</v>
      </c>
      <c r="F6" s="147">
        <v>271991</v>
      </c>
      <c r="G6" s="83"/>
    </row>
    <row r="7" spans="1:8" x14ac:dyDescent="0.75">
      <c r="A7" s="130" t="s">
        <v>254</v>
      </c>
      <c r="B7" s="147">
        <v>390228</v>
      </c>
      <c r="C7" s="147">
        <v>187638</v>
      </c>
      <c r="D7" s="147">
        <v>202590</v>
      </c>
      <c r="E7" s="147">
        <v>51123</v>
      </c>
      <c r="F7" s="147">
        <v>339105</v>
      </c>
      <c r="G7" s="83"/>
    </row>
    <row r="8" spans="1:8" x14ac:dyDescent="0.75">
      <c r="A8" s="130" t="s">
        <v>255</v>
      </c>
      <c r="B8" s="147">
        <v>73372</v>
      </c>
      <c r="C8" s="147">
        <v>38500</v>
      </c>
      <c r="D8" s="147">
        <v>34872</v>
      </c>
      <c r="E8" s="147">
        <v>6076</v>
      </c>
      <c r="F8" s="147">
        <v>67296</v>
      </c>
      <c r="G8" s="83"/>
    </row>
    <row r="9" spans="1:8" x14ac:dyDescent="0.75">
      <c r="A9" s="130" t="s">
        <v>346</v>
      </c>
      <c r="B9" s="147">
        <v>10769</v>
      </c>
      <c r="C9" s="147">
        <v>6701</v>
      </c>
      <c r="D9" s="147">
        <v>4068</v>
      </c>
      <c r="E9" s="147">
        <v>1836</v>
      </c>
      <c r="F9" s="147">
        <v>8933</v>
      </c>
      <c r="G9" s="83"/>
    </row>
    <row r="10" spans="1:8" ht="6.75" customHeight="1" x14ac:dyDescent="0.75">
      <c r="A10" s="33"/>
      <c r="B10" s="33"/>
      <c r="C10" s="33"/>
      <c r="D10" s="33"/>
      <c r="E10" s="33"/>
      <c r="F10" s="33"/>
      <c r="G10" s="83"/>
    </row>
    <row r="11" spans="1:8" ht="16" x14ac:dyDescent="0.8">
      <c r="A11" s="63" t="s">
        <v>602</v>
      </c>
    </row>
    <row r="12" spans="1:8" x14ac:dyDescent="0.75">
      <c r="A12" s="439" t="s">
        <v>383</v>
      </c>
      <c r="B12" s="439" t="s">
        <v>9</v>
      </c>
      <c r="C12" s="373" t="s">
        <v>75</v>
      </c>
      <c r="D12" s="373"/>
      <c r="E12" s="373" t="s">
        <v>535</v>
      </c>
      <c r="F12" s="373"/>
    </row>
    <row r="13" spans="1:8" x14ac:dyDescent="0.75">
      <c r="A13" s="439"/>
      <c r="B13" s="439"/>
      <c r="C13" s="134" t="s">
        <v>46</v>
      </c>
      <c r="D13" s="134" t="s">
        <v>47</v>
      </c>
      <c r="E13" s="134" t="s">
        <v>49</v>
      </c>
      <c r="F13" s="134" t="s">
        <v>48</v>
      </c>
    </row>
    <row r="14" spans="1:8" x14ac:dyDescent="0.75">
      <c r="A14" s="130" t="s">
        <v>9</v>
      </c>
      <c r="B14" s="181">
        <v>1024399</v>
      </c>
      <c r="C14" s="181">
        <v>528911</v>
      </c>
      <c r="D14" s="181">
        <v>495489</v>
      </c>
      <c r="E14" s="181">
        <v>142128</v>
      </c>
      <c r="F14" s="181">
        <v>882272</v>
      </c>
    </row>
    <row r="15" spans="1:8" x14ac:dyDescent="0.75">
      <c r="A15" s="130" t="s">
        <v>496</v>
      </c>
      <c r="B15" s="152">
        <v>664936</v>
      </c>
      <c r="C15" s="152">
        <v>304351</v>
      </c>
      <c r="D15" s="152">
        <v>360585</v>
      </c>
      <c r="E15" s="152">
        <v>45412</v>
      </c>
      <c r="F15" s="152">
        <v>619524</v>
      </c>
    </row>
    <row r="16" spans="1:8" x14ac:dyDescent="0.75">
      <c r="A16" s="130" t="s">
        <v>23</v>
      </c>
      <c r="B16" s="152">
        <v>7321</v>
      </c>
      <c r="C16" s="152">
        <v>6343</v>
      </c>
      <c r="D16" s="152">
        <v>978</v>
      </c>
      <c r="E16" s="152">
        <v>0</v>
      </c>
      <c r="F16" s="152">
        <v>7321</v>
      </c>
    </row>
    <row r="17" spans="1:6" x14ac:dyDescent="0.75">
      <c r="A17" s="130" t="s">
        <v>25</v>
      </c>
      <c r="B17" s="152">
        <v>42300</v>
      </c>
      <c r="C17" s="152">
        <v>16747</v>
      </c>
      <c r="D17" s="152">
        <v>25553</v>
      </c>
      <c r="E17" s="152">
        <v>12617</v>
      </c>
      <c r="F17" s="152">
        <v>29683</v>
      </c>
    </row>
    <row r="18" spans="1:6" x14ac:dyDescent="0.75">
      <c r="A18" s="130" t="s">
        <v>495</v>
      </c>
      <c r="B18" s="152">
        <v>475</v>
      </c>
      <c r="C18" s="152">
        <v>475</v>
      </c>
      <c r="D18" s="152">
        <v>0</v>
      </c>
      <c r="E18" s="152">
        <v>0</v>
      </c>
      <c r="F18" s="152">
        <v>475</v>
      </c>
    </row>
    <row r="19" spans="1:6" x14ac:dyDescent="0.75">
      <c r="A19" s="130" t="s">
        <v>497</v>
      </c>
      <c r="B19" s="152">
        <v>585</v>
      </c>
      <c r="C19" s="152">
        <v>275</v>
      </c>
      <c r="D19" s="152">
        <v>310</v>
      </c>
      <c r="E19" s="152">
        <v>0</v>
      </c>
      <c r="F19" s="152">
        <v>585</v>
      </c>
    </row>
    <row r="20" spans="1:6" x14ac:dyDescent="0.75">
      <c r="A20" s="130" t="s">
        <v>28</v>
      </c>
      <c r="B20" s="152">
        <v>117925</v>
      </c>
      <c r="C20" s="152">
        <v>98592</v>
      </c>
      <c r="D20" s="152">
        <v>19332</v>
      </c>
      <c r="E20" s="152">
        <v>27604</v>
      </c>
      <c r="F20" s="152">
        <v>90321</v>
      </c>
    </row>
    <row r="21" spans="1:6" x14ac:dyDescent="0.75">
      <c r="A21" s="130" t="s">
        <v>498</v>
      </c>
      <c r="B21" s="152">
        <v>84303</v>
      </c>
      <c r="C21" s="152">
        <v>33197</v>
      </c>
      <c r="D21" s="152">
        <v>51105</v>
      </c>
      <c r="E21" s="152">
        <v>21566</v>
      </c>
      <c r="F21" s="152">
        <v>62736</v>
      </c>
    </row>
    <row r="22" spans="1:6" x14ac:dyDescent="0.75">
      <c r="A22" s="130" t="s">
        <v>499</v>
      </c>
      <c r="B22" s="152">
        <v>35727</v>
      </c>
      <c r="C22" s="152">
        <v>33821</v>
      </c>
      <c r="D22" s="152">
        <v>1906</v>
      </c>
      <c r="E22" s="152">
        <v>7383</v>
      </c>
      <c r="F22" s="152">
        <v>28343</v>
      </c>
    </row>
    <row r="23" spans="1:6" x14ac:dyDescent="0.75">
      <c r="A23" s="130" t="s">
        <v>500</v>
      </c>
      <c r="B23" s="152">
        <v>8528</v>
      </c>
      <c r="C23" s="152">
        <v>5148</v>
      </c>
      <c r="D23" s="152">
        <v>3381</v>
      </c>
      <c r="E23" s="152">
        <v>3533</v>
      </c>
      <c r="F23" s="152">
        <v>4995</v>
      </c>
    </row>
    <row r="24" spans="1:6" x14ac:dyDescent="0.75">
      <c r="A24" s="130" t="s">
        <v>32</v>
      </c>
      <c r="B24" s="152">
        <v>1651</v>
      </c>
      <c r="C24" s="152">
        <v>1002</v>
      </c>
      <c r="D24" s="152">
        <v>649</v>
      </c>
      <c r="E24" s="152">
        <v>679</v>
      </c>
      <c r="F24" s="152">
        <v>972</v>
      </c>
    </row>
    <row r="25" spans="1:6" x14ac:dyDescent="0.75">
      <c r="A25" s="130" t="s">
        <v>33</v>
      </c>
      <c r="B25" s="152">
        <v>2107</v>
      </c>
      <c r="C25" s="152">
        <v>1246</v>
      </c>
      <c r="D25" s="152">
        <v>861</v>
      </c>
      <c r="E25" s="152">
        <v>267</v>
      </c>
      <c r="F25" s="152">
        <v>1840</v>
      </c>
    </row>
    <row r="26" spans="1:6" x14ac:dyDescent="0.75">
      <c r="A26" s="130" t="s">
        <v>34</v>
      </c>
      <c r="B26" s="152">
        <v>864</v>
      </c>
      <c r="C26" s="152">
        <v>236</v>
      </c>
      <c r="D26" s="152">
        <v>628</v>
      </c>
      <c r="E26" s="152">
        <v>199</v>
      </c>
      <c r="F26" s="152">
        <v>665</v>
      </c>
    </row>
    <row r="27" spans="1:6" x14ac:dyDescent="0.75">
      <c r="A27" s="130" t="s">
        <v>0</v>
      </c>
      <c r="B27" s="152">
        <v>4754</v>
      </c>
      <c r="C27" s="152">
        <v>3715</v>
      </c>
      <c r="D27" s="152">
        <v>1039</v>
      </c>
      <c r="E27" s="152">
        <v>1082</v>
      </c>
      <c r="F27" s="152">
        <v>3672</v>
      </c>
    </row>
    <row r="28" spans="1:6" x14ac:dyDescent="0.75">
      <c r="A28" s="130" t="s">
        <v>501</v>
      </c>
      <c r="B28" s="152">
        <v>7736</v>
      </c>
      <c r="C28" s="152">
        <v>1969</v>
      </c>
      <c r="D28" s="152">
        <v>5767</v>
      </c>
      <c r="E28" s="152">
        <v>1928</v>
      </c>
      <c r="F28" s="152">
        <v>5808</v>
      </c>
    </row>
    <row r="29" spans="1:6" x14ac:dyDescent="0.75">
      <c r="A29" s="130" t="s">
        <v>502</v>
      </c>
      <c r="B29" s="152">
        <v>804</v>
      </c>
      <c r="C29" s="152">
        <v>431</v>
      </c>
      <c r="D29" s="152">
        <v>373</v>
      </c>
      <c r="E29" s="152">
        <v>0</v>
      </c>
      <c r="F29" s="152">
        <v>804</v>
      </c>
    </row>
    <row r="30" spans="1:6" x14ac:dyDescent="0.75">
      <c r="A30" s="130" t="s">
        <v>3</v>
      </c>
      <c r="B30" s="152">
        <v>3845</v>
      </c>
      <c r="C30" s="152">
        <v>1616</v>
      </c>
      <c r="D30" s="152">
        <v>2228</v>
      </c>
      <c r="E30" s="152">
        <v>1351</v>
      </c>
      <c r="F30" s="152">
        <v>2494</v>
      </c>
    </row>
    <row r="31" spans="1:6" x14ac:dyDescent="0.75">
      <c r="A31" s="130" t="s">
        <v>4</v>
      </c>
      <c r="B31" s="152">
        <v>2170</v>
      </c>
      <c r="C31" s="152">
        <v>968</v>
      </c>
      <c r="D31" s="152">
        <v>1202</v>
      </c>
      <c r="E31" s="152">
        <v>600</v>
      </c>
      <c r="F31" s="152">
        <v>1570</v>
      </c>
    </row>
    <row r="32" spans="1:6" x14ac:dyDescent="0.75">
      <c r="A32" s="130" t="s">
        <v>5</v>
      </c>
      <c r="B32" s="152">
        <v>2266</v>
      </c>
      <c r="C32" s="152">
        <v>1963</v>
      </c>
      <c r="D32" s="152">
        <v>303</v>
      </c>
      <c r="E32" s="152">
        <v>2003</v>
      </c>
      <c r="F32" s="152">
        <v>263</v>
      </c>
    </row>
    <row r="33" spans="1:6" x14ac:dyDescent="0.75">
      <c r="A33" s="130" t="s">
        <v>503</v>
      </c>
      <c r="B33" s="152">
        <v>32232</v>
      </c>
      <c r="C33" s="152">
        <v>14767</v>
      </c>
      <c r="D33" s="152">
        <v>17465</v>
      </c>
      <c r="E33" s="152">
        <v>14447</v>
      </c>
      <c r="F33" s="152">
        <v>17786</v>
      </c>
    </row>
    <row r="34" spans="1:6" x14ac:dyDescent="0.75">
      <c r="A34" s="130" t="s">
        <v>504</v>
      </c>
      <c r="B34" s="152">
        <v>3872</v>
      </c>
      <c r="C34" s="152">
        <v>2047</v>
      </c>
      <c r="D34" s="152">
        <v>1825</v>
      </c>
      <c r="E34" s="152">
        <v>1457</v>
      </c>
      <c r="F34" s="152">
        <v>2415</v>
      </c>
    </row>
    <row r="35" spans="1:6" x14ac:dyDescent="0.75">
      <c r="A35" s="130" t="s">
        <v>8</v>
      </c>
      <c r="B35" s="152">
        <v>0</v>
      </c>
      <c r="C35" s="152">
        <v>0</v>
      </c>
      <c r="D35" s="152">
        <v>0</v>
      </c>
      <c r="E35" s="152">
        <v>0</v>
      </c>
      <c r="F35" s="152">
        <v>0</v>
      </c>
    </row>
    <row r="36" spans="1:6" x14ac:dyDescent="0.75">
      <c r="A36" s="33"/>
      <c r="B36" s="87"/>
      <c r="C36" s="87"/>
      <c r="D36" s="87"/>
      <c r="E36" s="87"/>
      <c r="F36" s="87"/>
    </row>
    <row r="44" spans="1:6" x14ac:dyDescent="0.75">
      <c r="B44" s="83"/>
      <c r="C44" s="83"/>
      <c r="D44" s="83"/>
    </row>
    <row r="45" spans="1:6" x14ac:dyDescent="0.75">
      <c r="C45" s="83"/>
      <c r="D45" s="83"/>
    </row>
    <row r="46" spans="1:6" x14ac:dyDescent="0.75">
      <c r="B46" s="83"/>
      <c r="C46" s="83"/>
      <c r="D46" s="83"/>
    </row>
    <row r="48" spans="1:6" x14ac:dyDescent="0.75">
      <c r="B48" s="83"/>
      <c r="C48" s="83"/>
      <c r="D48" s="83"/>
    </row>
    <row r="49" spans="2:4" x14ac:dyDescent="0.75">
      <c r="B49" s="83"/>
      <c r="C49" s="83"/>
      <c r="D49" s="83"/>
    </row>
    <row r="50" spans="2:4" x14ac:dyDescent="0.75">
      <c r="B50" s="83"/>
      <c r="C50" s="83"/>
      <c r="D50" s="83"/>
    </row>
    <row r="51" spans="2:4" x14ac:dyDescent="0.75">
      <c r="B51" s="83"/>
      <c r="C51" s="83"/>
      <c r="D51" s="83"/>
    </row>
    <row r="52" spans="2:4" x14ac:dyDescent="0.75">
      <c r="D52" s="83"/>
    </row>
    <row r="54" spans="2:4" x14ac:dyDescent="0.75">
      <c r="B54" s="83"/>
      <c r="C54" s="83"/>
      <c r="D54" s="83"/>
    </row>
  </sheetData>
  <mergeCells count="8">
    <mergeCell ref="C2:D2"/>
    <mergeCell ref="E2:F2"/>
    <mergeCell ref="C12:D12"/>
    <mergeCell ref="E12:F12"/>
    <mergeCell ref="A2:A3"/>
    <mergeCell ref="B2:B3"/>
    <mergeCell ref="A12:A13"/>
    <mergeCell ref="B12:B1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1:J43"/>
  <sheetViews>
    <sheetView view="pageBreakPreview" topLeftCell="A19" zoomScaleNormal="100" zoomScaleSheetLayoutView="100" workbookViewId="0">
      <selection activeCell="H43" sqref="H43"/>
    </sheetView>
  </sheetViews>
  <sheetFormatPr defaultColWidth="9.08984375" defaultRowHeight="14.75" x14ac:dyDescent="0.75"/>
  <cols>
    <col min="1" max="1" width="32.54296875" style="84" customWidth="1"/>
    <col min="2" max="6" width="10.36328125" style="84" customWidth="1"/>
    <col min="7" max="7" width="13.7265625" style="84" bestFit="1" customWidth="1"/>
    <col min="8" max="8" width="15" style="84" bestFit="1" customWidth="1"/>
    <col min="9" max="16384" width="9.08984375" style="84"/>
  </cols>
  <sheetData>
    <row r="1" spans="1:10" ht="16" x14ac:dyDescent="0.8">
      <c r="A1" s="58" t="s">
        <v>603</v>
      </c>
      <c r="B1" s="65"/>
      <c r="C1" s="65"/>
      <c r="D1" s="65"/>
      <c r="E1" s="65"/>
      <c r="F1" s="65"/>
      <c r="G1" s="65"/>
      <c r="H1" s="65"/>
    </row>
    <row r="2" spans="1:10" ht="15" customHeight="1" x14ac:dyDescent="0.75">
      <c r="A2" s="437"/>
      <c r="B2" s="432" t="s">
        <v>9</v>
      </c>
      <c r="C2" s="432" t="s">
        <v>46</v>
      </c>
      <c r="D2" s="432" t="s">
        <v>47</v>
      </c>
      <c r="E2" s="432" t="s">
        <v>49</v>
      </c>
      <c r="F2" s="432" t="s">
        <v>48</v>
      </c>
      <c r="G2" s="434" t="s">
        <v>554</v>
      </c>
      <c r="H2" s="434" t="s">
        <v>555</v>
      </c>
    </row>
    <row r="3" spans="1:10" x14ac:dyDescent="0.75">
      <c r="A3" s="437"/>
      <c r="B3" s="432"/>
      <c r="C3" s="432"/>
      <c r="D3" s="432"/>
      <c r="E3" s="432"/>
      <c r="F3" s="432"/>
      <c r="G3" s="434"/>
      <c r="H3" s="434"/>
    </row>
    <row r="4" spans="1:10" x14ac:dyDescent="0.75">
      <c r="A4" s="437"/>
      <c r="B4" s="432"/>
      <c r="C4" s="432"/>
      <c r="D4" s="432"/>
      <c r="E4" s="432"/>
      <c r="F4" s="432"/>
      <c r="G4" s="434"/>
      <c r="H4" s="434"/>
    </row>
    <row r="5" spans="1:10" x14ac:dyDescent="0.75">
      <c r="A5" s="173" t="s">
        <v>394</v>
      </c>
      <c r="B5" s="136">
        <v>3552246</v>
      </c>
      <c r="C5" s="136">
        <v>1381986</v>
      </c>
      <c r="D5" s="136">
        <v>2170260</v>
      </c>
      <c r="E5" s="136">
        <v>623007</v>
      </c>
      <c r="F5" s="136">
        <v>2929239</v>
      </c>
      <c r="G5" s="136">
        <v>1385936</v>
      </c>
      <c r="H5" s="136">
        <v>2166309</v>
      </c>
    </row>
    <row r="6" spans="1:10" x14ac:dyDescent="0.75">
      <c r="A6" s="151" t="s">
        <v>378</v>
      </c>
      <c r="B6" s="136">
        <v>10994</v>
      </c>
      <c r="C6" s="136">
        <v>3625</v>
      </c>
      <c r="D6" s="136">
        <v>7369</v>
      </c>
      <c r="E6" s="136">
        <v>1737</v>
      </c>
      <c r="F6" s="136">
        <v>9256</v>
      </c>
      <c r="G6" s="136">
        <v>4850</v>
      </c>
      <c r="H6" s="136">
        <v>6144</v>
      </c>
    </row>
    <row r="7" spans="1:10" x14ac:dyDescent="0.75">
      <c r="A7" s="151" t="s">
        <v>377</v>
      </c>
      <c r="B7" s="136">
        <v>1327705</v>
      </c>
      <c r="C7" s="136">
        <v>486074</v>
      </c>
      <c r="D7" s="136">
        <v>841631</v>
      </c>
      <c r="E7" s="136">
        <v>223847</v>
      </c>
      <c r="F7" s="136">
        <v>1103858</v>
      </c>
      <c r="G7" s="136">
        <v>770664</v>
      </c>
      <c r="H7" s="136">
        <v>557041</v>
      </c>
    </row>
    <row r="8" spans="1:10" ht="29.5" x14ac:dyDescent="0.75">
      <c r="A8" s="182" t="s">
        <v>379</v>
      </c>
      <c r="B8" s="136">
        <v>132147</v>
      </c>
      <c r="C8" s="136">
        <v>44504</v>
      </c>
      <c r="D8" s="136">
        <v>87643</v>
      </c>
      <c r="E8" s="136">
        <v>23343</v>
      </c>
      <c r="F8" s="136">
        <v>108804</v>
      </c>
      <c r="G8" s="136">
        <v>39586</v>
      </c>
      <c r="H8" s="136">
        <v>92561</v>
      </c>
    </row>
    <row r="9" spans="1:10" ht="29.5" x14ac:dyDescent="0.75">
      <c r="A9" s="182" t="s">
        <v>380</v>
      </c>
      <c r="B9" s="136">
        <v>2081400</v>
      </c>
      <c r="C9" s="136">
        <v>847784</v>
      </c>
      <c r="D9" s="136">
        <v>1233616</v>
      </c>
      <c r="E9" s="136">
        <v>374080</v>
      </c>
      <c r="F9" s="136">
        <v>1707320</v>
      </c>
      <c r="G9" s="136">
        <v>570837</v>
      </c>
      <c r="H9" s="136">
        <v>1510563</v>
      </c>
    </row>
    <row r="10" spans="1:10" ht="7.5" customHeight="1" x14ac:dyDescent="0.75">
      <c r="A10" s="1"/>
      <c r="B10" s="1"/>
      <c r="C10" s="1"/>
      <c r="D10" s="1"/>
      <c r="E10" s="1"/>
      <c r="F10" s="1"/>
      <c r="G10" s="1"/>
      <c r="H10" s="1"/>
    </row>
    <row r="11" spans="1:10" ht="16" x14ac:dyDescent="0.8">
      <c r="A11" s="55" t="s">
        <v>604</v>
      </c>
      <c r="B11" s="65"/>
      <c r="C11" s="65"/>
      <c r="D11" s="65"/>
      <c r="E11" s="65"/>
      <c r="F11" s="65"/>
      <c r="G11" s="65"/>
      <c r="H11" s="65"/>
    </row>
    <row r="12" spans="1:10" ht="15" customHeight="1" x14ac:dyDescent="0.75">
      <c r="A12" s="437"/>
      <c r="B12" s="432" t="s">
        <v>9</v>
      </c>
      <c r="C12" s="432" t="s">
        <v>46</v>
      </c>
      <c r="D12" s="432" t="s">
        <v>47</v>
      </c>
      <c r="E12" s="432" t="s">
        <v>49</v>
      </c>
      <c r="F12" s="432" t="s">
        <v>48</v>
      </c>
      <c r="G12" s="434" t="s">
        <v>554</v>
      </c>
      <c r="H12" s="434" t="s">
        <v>555</v>
      </c>
    </row>
    <row r="13" spans="1:10" x14ac:dyDescent="0.75">
      <c r="A13" s="437"/>
      <c r="B13" s="432"/>
      <c r="C13" s="432"/>
      <c r="D13" s="432"/>
      <c r="E13" s="432"/>
      <c r="F13" s="432"/>
      <c r="G13" s="434"/>
      <c r="H13" s="434"/>
    </row>
    <row r="14" spans="1:10" x14ac:dyDescent="0.75">
      <c r="A14" s="437"/>
      <c r="B14" s="432"/>
      <c r="C14" s="432"/>
      <c r="D14" s="432"/>
      <c r="E14" s="432"/>
      <c r="F14" s="432"/>
      <c r="G14" s="434"/>
      <c r="H14" s="434"/>
    </row>
    <row r="15" spans="1:10" x14ac:dyDescent="0.75">
      <c r="A15" s="173" t="s">
        <v>394</v>
      </c>
      <c r="B15" s="183">
        <v>3552246</v>
      </c>
      <c r="C15" s="183">
        <v>1381986</v>
      </c>
      <c r="D15" s="183">
        <v>2170260</v>
      </c>
      <c r="E15" s="183">
        <v>623007</v>
      </c>
      <c r="F15" s="183">
        <v>2929239</v>
      </c>
      <c r="G15" s="183">
        <v>1385936</v>
      </c>
      <c r="H15" s="183">
        <v>2166309</v>
      </c>
    </row>
    <row r="16" spans="1:10" x14ac:dyDescent="0.75">
      <c r="A16" s="170" t="s">
        <v>232</v>
      </c>
      <c r="B16" s="183">
        <v>1233811</v>
      </c>
      <c r="C16" s="183">
        <v>613393</v>
      </c>
      <c r="D16" s="183">
        <v>620417</v>
      </c>
      <c r="E16" s="183">
        <v>264992</v>
      </c>
      <c r="F16" s="183">
        <v>968819</v>
      </c>
      <c r="G16" s="183">
        <v>187272</v>
      </c>
      <c r="H16" s="183">
        <v>1046539</v>
      </c>
      <c r="J16" s="83"/>
    </row>
    <row r="17" spans="1:8" x14ac:dyDescent="0.75">
      <c r="A17" s="151" t="s">
        <v>244</v>
      </c>
      <c r="B17" s="183">
        <v>447633</v>
      </c>
      <c r="C17" s="183">
        <v>62287</v>
      </c>
      <c r="D17" s="183">
        <v>385346</v>
      </c>
      <c r="E17" s="183">
        <v>101507</v>
      </c>
      <c r="F17" s="183">
        <v>346126</v>
      </c>
      <c r="G17" s="183">
        <v>172380</v>
      </c>
      <c r="H17" s="183">
        <v>275253</v>
      </c>
    </row>
    <row r="18" spans="1:8" x14ac:dyDescent="0.75">
      <c r="A18" s="151" t="s">
        <v>233</v>
      </c>
      <c r="B18" s="183">
        <v>116278</v>
      </c>
      <c r="C18" s="183">
        <v>24690</v>
      </c>
      <c r="D18" s="183">
        <v>91588</v>
      </c>
      <c r="E18" s="183">
        <v>22287</v>
      </c>
      <c r="F18" s="183">
        <v>93991</v>
      </c>
      <c r="G18" s="183">
        <v>19530</v>
      </c>
      <c r="H18" s="183">
        <v>96748</v>
      </c>
    </row>
    <row r="19" spans="1:8" x14ac:dyDescent="0.75">
      <c r="A19" s="151" t="s">
        <v>234</v>
      </c>
      <c r="B19" s="183">
        <v>265431</v>
      </c>
      <c r="C19" s="183">
        <v>107398</v>
      </c>
      <c r="D19" s="183">
        <v>158032</v>
      </c>
      <c r="E19" s="183">
        <v>85424</v>
      </c>
      <c r="F19" s="183">
        <v>180007</v>
      </c>
      <c r="G19" s="183">
        <v>41456</v>
      </c>
      <c r="H19" s="183">
        <v>223975</v>
      </c>
    </row>
    <row r="20" spans="1:8" x14ac:dyDescent="0.75">
      <c r="A20" s="151" t="s">
        <v>235</v>
      </c>
      <c r="B20" s="183">
        <v>14538</v>
      </c>
      <c r="C20" s="183">
        <v>9024</v>
      </c>
      <c r="D20" s="183">
        <v>5513</v>
      </c>
      <c r="E20" s="183">
        <v>8517</v>
      </c>
      <c r="F20" s="183">
        <v>6020</v>
      </c>
      <c r="G20" s="183">
        <v>2974</v>
      </c>
      <c r="H20" s="183">
        <v>11564</v>
      </c>
    </row>
    <row r="21" spans="1:8" x14ac:dyDescent="0.75">
      <c r="A21" s="151" t="s">
        <v>236</v>
      </c>
      <c r="B21" s="183">
        <v>1195503</v>
      </c>
      <c r="C21" s="183">
        <v>453191</v>
      </c>
      <c r="D21" s="183">
        <v>742312</v>
      </c>
      <c r="E21" s="183">
        <v>72308</v>
      </c>
      <c r="F21" s="183">
        <v>1123195</v>
      </c>
      <c r="G21" s="183">
        <v>903048</v>
      </c>
      <c r="H21" s="183">
        <v>292454</v>
      </c>
    </row>
    <row r="22" spans="1:8" x14ac:dyDescent="0.75">
      <c r="A22" s="151" t="s">
        <v>237</v>
      </c>
      <c r="B22" s="183">
        <v>81202</v>
      </c>
      <c r="C22" s="183">
        <v>19523</v>
      </c>
      <c r="D22" s="183">
        <v>61679</v>
      </c>
      <c r="E22" s="183">
        <v>8159</v>
      </c>
      <c r="F22" s="183">
        <v>73043</v>
      </c>
      <c r="G22" s="183">
        <v>19696</v>
      </c>
      <c r="H22" s="183">
        <v>61506</v>
      </c>
    </row>
    <row r="23" spans="1:8" x14ac:dyDescent="0.75">
      <c r="A23" s="151" t="s">
        <v>238</v>
      </c>
      <c r="B23" s="183">
        <v>4238</v>
      </c>
      <c r="C23" s="183">
        <v>1587</v>
      </c>
      <c r="D23" s="183">
        <v>2651</v>
      </c>
      <c r="E23" s="183">
        <v>1001</v>
      </c>
      <c r="F23" s="183">
        <v>3236</v>
      </c>
      <c r="G23" s="183">
        <v>1658</v>
      </c>
      <c r="H23" s="183">
        <v>2580</v>
      </c>
    </row>
    <row r="24" spans="1:8" x14ac:dyDescent="0.75">
      <c r="A24" s="151" t="s">
        <v>239</v>
      </c>
      <c r="B24" s="183">
        <v>6626</v>
      </c>
      <c r="C24" s="183">
        <v>2445</v>
      </c>
      <c r="D24" s="183">
        <v>4182</v>
      </c>
      <c r="E24" s="183">
        <v>1404</v>
      </c>
      <c r="F24" s="183">
        <v>5222</v>
      </c>
      <c r="G24" s="183">
        <v>1244</v>
      </c>
      <c r="H24" s="183">
        <v>5382</v>
      </c>
    </row>
    <row r="25" spans="1:8" x14ac:dyDescent="0.75">
      <c r="A25" s="151" t="s">
        <v>240</v>
      </c>
      <c r="B25" s="183">
        <v>75781</v>
      </c>
      <c r="C25" s="183">
        <v>24133</v>
      </c>
      <c r="D25" s="183">
        <v>51647</v>
      </c>
      <c r="E25" s="183">
        <v>14511</v>
      </c>
      <c r="F25" s="183">
        <v>61270</v>
      </c>
      <c r="G25" s="183">
        <v>11299</v>
      </c>
      <c r="H25" s="183">
        <v>64482</v>
      </c>
    </row>
    <row r="26" spans="1:8" x14ac:dyDescent="0.75">
      <c r="A26" s="151" t="s">
        <v>241</v>
      </c>
      <c r="B26" s="183">
        <v>38825</v>
      </c>
      <c r="C26" s="183">
        <v>17734</v>
      </c>
      <c r="D26" s="183">
        <v>21091</v>
      </c>
      <c r="E26" s="183">
        <v>18197</v>
      </c>
      <c r="F26" s="183">
        <v>20629</v>
      </c>
      <c r="G26" s="183">
        <v>12629</v>
      </c>
      <c r="H26" s="183">
        <v>26196</v>
      </c>
    </row>
    <row r="27" spans="1:8" x14ac:dyDescent="0.75">
      <c r="A27" s="151" t="s">
        <v>242</v>
      </c>
      <c r="B27" s="183">
        <v>59748</v>
      </c>
      <c r="C27" s="183">
        <v>38180</v>
      </c>
      <c r="D27" s="183">
        <v>21568</v>
      </c>
      <c r="E27" s="183">
        <v>19696</v>
      </c>
      <c r="F27" s="183">
        <v>40052</v>
      </c>
      <c r="G27" s="183">
        <v>12422</v>
      </c>
      <c r="H27" s="183">
        <v>47327</v>
      </c>
    </row>
    <row r="28" spans="1:8" x14ac:dyDescent="0.75">
      <c r="A28" s="151" t="s">
        <v>243</v>
      </c>
      <c r="B28" s="183">
        <v>8102</v>
      </c>
      <c r="C28" s="183">
        <v>5738</v>
      </c>
      <c r="D28" s="183">
        <v>2364</v>
      </c>
      <c r="E28" s="183">
        <v>2270</v>
      </c>
      <c r="F28" s="183">
        <v>5832</v>
      </c>
      <c r="G28" s="183">
        <v>258</v>
      </c>
      <c r="H28" s="183">
        <v>7844</v>
      </c>
    </row>
    <row r="29" spans="1:8" x14ac:dyDescent="0.75">
      <c r="A29" s="151" t="s">
        <v>201</v>
      </c>
      <c r="B29" s="183">
        <v>4531</v>
      </c>
      <c r="C29" s="183">
        <v>2661</v>
      </c>
      <c r="D29" s="183">
        <v>1870</v>
      </c>
      <c r="E29" s="183">
        <v>2735</v>
      </c>
      <c r="F29" s="183">
        <v>1796</v>
      </c>
      <c r="G29" s="183">
        <v>72</v>
      </c>
      <c r="H29" s="183">
        <v>4459</v>
      </c>
    </row>
    <row r="30" spans="1:8" ht="5.25" customHeight="1" x14ac:dyDescent="0.75">
      <c r="A30" s="72"/>
      <c r="B30" s="94"/>
      <c r="C30" s="94"/>
      <c r="D30" s="94"/>
      <c r="E30" s="94"/>
      <c r="F30" s="94"/>
      <c r="G30" s="94"/>
      <c r="H30" s="94"/>
    </row>
    <row r="31" spans="1:8" ht="18" customHeight="1" x14ac:dyDescent="0.8">
      <c r="A31" s="440" t="s">
        <v>545</v>
      </c>
      <c r="B31" s="440"/>
      <c r="C31" s="440"/>
      <c r="D31" s="440"/>
      <c r="E31" s="440"/>
      <c r="F31" s="440"/>
      <c r="G31" s="440"/>
      <c r="H31" s="440"/>
    </row>
    <row r="32" spans="1:8" x14ac:dyDescent="0.75">
      <c r="A32" s="358"/>
      <c r="B32" s="313" t="s">
        <v>77</v>
      </c>
      <c r="C32" s="313"/>
      <c r="D32" s="313"/>
      <c r="E32" s="313" t="s">
        <v>49</v>
      </c>
      <c r="F32" s="417"/>
      <c r="G32" s="313" t="s">
        <v>48</v>
      </c>
      <c r="H32" s="417"/>
    </row>
    <row r="33" spans="1:8" x14ac:dyDescent="0.75">
      <c r="A33" s="358"/>
      <c r="B33" s="127" t="s">
        <v>9</v>
      </c>
      <c r="C33" s="127" t="s">
        <v>46</v>
      </c>
      <c r="D33" s="127" t="s">
        <v>47</v>
      </c>
      <c r="E33" s="127" t="s">
        <v>46</v>
      </c>
      <c r="F33" s="127" t="s">
        <v>47</v>
      </c>
      <c r="G33" s="127" t="s">
        <v>46</v>
      </c>
      <c r="H33" s="127" t="s">
        <v>47</v>
      </c>
    </row>
    <row r="34" spans="1:8" x14ac:dyDescent="0.75">
      <c r="A34" s="151" t="s">
        <v>9</v>
      </c>
      <c r="B34" s="152">
        <v>7718629</v>
      </c>
      <c r="C34" s="152">
        <v>3633839</v>
      </c>
      <c r="D34" s="152">
        <v>4084790</v>
      </c>
      <c r="E34" s="152">
        <v>802155</v>
      </c>
      <c r="F34" s="152">
        <v>868533</v>
      </c>
      <c r="G34" s="152">
        <v>2831683</v>
      </c>
      <c r="H34" s="152">
        <v>3216257</v>
      </c>
    </row>
    <row r="35" spans="1:8" ht="17.25" customHeight="1" x14ac:dyDescent="0.75">
      <c r="A35" s="151" t="s">
        <v>546</v>
      </c>
      <c r="B35" s="152">
        <v>1900939</v>
      </c>
      <c r="C35" s="152">
        <v>1122154</v>
      </c>
      <c r="D35" s="152">
        <v>778785</v>
      </c>
      <c r="E35" s="152">
        <v>330966</v>
      </c>
      <c r="F35" s="152">
        <v>255255</v>
      </c>
      <c r="G35" s="152">
        <v>791188</v>
      </c>
      <c r="H35" s="152">
        <v>523530</v>
      </c>
    </row>
    <row r="36" spans="1:8" x14ac:dyDescent="0.75">
      <c r="A36" s="130" t="s">
        <v>16</v>
      </c>
      <c r="B36" s="152">
        <v>2529997</v>
      </c>
      <c r="C36" s="152">
        <v>1227274</v>
      </c>
      <c r="D36" s="152">
        <v>1302722</v>
      </c>
      <c r="E36" s="152">
        <v>262359</v>
      </c>
      <c r="F36" s="152">
        <v>321951</v>
      </c>
      <c r="G36" s="152">
        <v>964916</v>
      </c>
      <c r="H36" s="152">
        <v>980772</v>
      </c>
    </row>
    <row r="37" spans="1:8" x14ac:dyDescent="0.75">
      <c r="A37" s="130" t="s">
        <v>547</v>
      </c>
      <c r="B37" s="152">
        <v>1033921</v>
      </c>
      <c r="C37" s="152">
        <v>534298</v>
      </c>
      <c r="D37" s="152">
        <v>499623</v>
      </c>
      <c r="E37" s="152">
        <v>139091</v>
      </c>
      <c r="F37" s="152">
        <v>129261</v>
      </c>
      <c r="G37" s="152">
        <v>395208</v>
      </c>
      <c r="H37" s="152">
        <v>370362</v>
      </c>
    </row>
    <row r="38" spans="1:8" x14ac:dyDescent="0.75">
      <c r="A38" s="130" t="s">
        <v>548</v>
      </c>
      <c r="B38" s="152">
        <v>609976</v>
      </c>
      <c r="C38" s="152">
        <v>115256</v>
      </c>
      <c r="D38" s="152">
        <v>494720</v>
      </c>
      <c r="E38" s="152">
        <v>13015</v>
      </c>
      <c r="F38" s="152">
        <v>64871</v>
      </c>
      <c r="G38" s="152">
        <v>102240</v>
      </c>
      <c r="H38" s="152">
        <v>429849</v>
      </c>
    </row>
    <row r="39" spans="1:8" x14ac:dyDescent="0.75">
      <c r="A39" s="130" t="s">
        <v>549</v>
      </c>
      <c r="B39" s="152">
        <v>821303</v>
      </c>
      <c r="C39" s="152">
        <v>321431</v>
      </c>
      <c r="D39" s="152">
        <v>499872</v>
      </c>
      <c r="E39" s="152">
        <v>15837</v>
      </c>
      <c r="F39" s="152">
        <v>28980</v>
      </c>
      <c r="G39" s="152">
        <v>305593</v>
      </c>
      <c r="H39" s="152">
        <v>470892</v>
      </c>
    </row>
    <row r="40" spans="1:8" x14ac:dyDescent="0.75">
      <c r="A40" s="130" t="s">
        <v>550</v>
      </c>
      <c r="B40" s="152">
        <v>368738</v>
      </c>
      <c r="C40" s="152">
        <v>152658</v>
      </c>
      <c r="D40" s="152">
        <v>216079</v>
      </c>
      <c r="E40" s="152">
        <v>17088</v>
      </c>
      <c r="F40" s="152">
        <v>22912</v>
      </c>
      <c r="G40" s="152">
        <v>135570</v>
      </c>
      <c r="H40" s="152">
        <v>193168</v>
      </c>
    </row>
    <row r="41" spans="1:8" x14ac:dyDescent="0.75">
      <c r="A41" s="130" t="s">
        <v>551</v>
      </c>
      <c r="B41" s="152">
        <v>449906</v>
      </c>
      <c r="C41" s="152">
        <v>158685</v>
      </c>
      <c r="D41" s="152">
        <v>291221</v>
      </c>
      <c r="E41" s="152">
        <v>22962</v>
      </c>
      <c r="F41" s="152">
        <v>45014</v>
      </c>
      <c r="G41" s="152">
        <v>135723</v>
      </c>
      <c r="H41" s="152">
        <v>246208</v>
      </c>
    </row>
    <row r="42" spans="1:8" x14ac:dyDescent="0.75">
      <c r="A42" s="130" t="s">
        <v>552</v>
      </c>
      <c r="B42" s="152">
        <v>1118</v>
      </c>
      <c r="C42" s="152">
        <v>99</v>
      </c>
      <c r="D42" s="152">
        <v>1019</v>
      </c>
      <c r="E42" s="152">
        <v>99</v>
      </c>
      <c r="F42" s="152">
        <v>38</v>
      </c>
      <c r="G42" s="152">
        <v>0</v>
      </c>
      <c r="H42" s="152">
        <v>982</v>
      </c>
    </row>
    <row r="43" spans="1:8" x14ac:dyDescent="0.75">
      <c r="A43" s="130" t="s">
        <v>553</v>
      </c>
      <c r="B43" s="152">
        <v>2731</v>
      </c>
      <c r="C43" s="152">
        <v>1984</v>
      </c>
      <c r="D43" s="152">
        <v>747</v>
      </c>
      <c r="E43" s="152">
        <v>739</v>
      </c>
      <c r="F43" s="152">
        <v>253</v>
      </c>
      <c r="G43" s="152">
        <v>1245</v>
      </c>
      <c r="H43" s="152">
        <v>495</v>
      </c>
    </row>
  </sheetData>
  <mergeCells count="21">
    <mergeCell ref="H2:H4"/>
    <mergeCell ref="G12:G14"/>
    <mergeCell ref="H12:H14"/>
    <mergeCell ref="A12:A14"/>
    <mergeCell ref="B12:B14"/>
    <mergeCell ref="B32:D32"/>
    <mergeCell ref="E32:F32"/>
    <mergeCell ref="G32:H32"/>
    <mergeCell ref="A2:A4"/>
    <mergeCell ref="C12:C14"/>
    <mergeCell ref="D12:D14"/>
    <mergeCell ref="E12:E14"/>
    <mergeCell ref="F12:F14"/>
    <mergeCell ref="A32:A33"/>
    <mergeCell ref="B2:B4"/>
    <mergeCell ref="C2:C4"/>
    <mergeCell ref="D2:D4"/>
    <mergeCell ref="E2:E4"/>
    <mergeCell ref="F2:F4"/>
    <mergeCell ref="G2:G4"/>
    <mergeCell ref="A31:H31"/>
  </mergeCells>
  <pageMargins left="0.7" right="0.7" top="0.75" bottom="0.75" header="0.3" footer="0.3"/>
  <pageSetup scale="7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1:K25"/>
  <sheetViews>
    <sheetView view="pageBreakPreview" topLeftCell="D10" zoomScaleNormal="100" zoomScaleSheetLayoutView="100" workbookViewId="0">
      <selection activeCell="G9" sqref="G9"/>
    </sheetView>
  </sheetViews>
  <sheetFormatPr defaultColWidth="9.08984375" defaultRowHeight="14.75" x14ac:dyDescent="0.75"/>
  <cols>
    <col min="1" max="1" width="4" style="84" customWidth="1"/>
    <col min="2" max="2" width="54.36328125" style="84" customWidth="1"/>
    <col min="3" max="7" width="10.54296875" style="84" bestFit="1" customWidth="1"/>
    <col min="8" max="8" width="10.26953125" style="84" customWidth="1"/>
    <col min="9" max="11" width="10.54296875" style="84" bestFit="1" customWidth="1"/>
    <col min="12" max="16384" width="9.08984375" style="84"/>
  </cols>
  <sheetData>
    <row r="1" spans="1:11" ht="30" customHeight="1" x14ac:dyDescent="0.75">
      <c r="B1" s="398" t="s">
        <v>605</v>
      </c>
      <c r="C1" s="398"/>
      <c r="D1" s="398"/>
      <c r="E1" s="398"/>
      <c r="F1" s="398"/>
      <c r="G1" s="398"/>
      <c r="H1" s="398"/>
      <c r="I1" s="398"/>
    </row>
    <row r="2" spans="1:11" x14ac:dyDescent="0.75">
      <c r="A2" s="17"/>
      <c r="B2" s="353"/>
      <c r="C2" s="313" t="s">
        <v>77</v>
      </c>
      <c r="D2" s="313"/>
      <c r="E2" s="313"/>
      <c r="F2" s="359" t="s">
        <v>49</v>
      </c>
      <c r="G2" s="360"/>
      <c r="H2" s="361"/>
      <c r="I2" s="359" t="s">
        <v>48</v>
      </c>
      <c r="J2" s="360"/>
      <c r="K2" s="361"/>
    </row>
    <row r="3" spans="1:11" x14ac:dyDescent="0.75">
      <c r="A3" s="17"/>
      <c r="B3" s="353"/>
      <c r="C3" s="127" t="s">
        <v>9</v>
      </c>
      <c r="D3" s="127" t="s">
        <v>46</v>
      </c>
      <c r="E3" s="127" t="s">
        <v>47</v>
      </c>
      <c r="F3" s="127" t="s">
        <v>9</v>
      </c>
      <c r="G3" s="127" t="s">
        <v>46</v>
      </c>
      <c r="H3" s="127" t="s">
        <v>47</v>
      </c>
      <c r="I3" s="127" t="s">
        <v>9</v>
      </c>
      <c r="J3" s="127" t="s">
        <v>46</v>
      </c>
      <c r="K3" s="127" t="s">
        <v>47</v>
      </c>
    </row>
    <row r="4" spans="1:11" x14ac:dyDescent="0.75">
      <c r="B4" s="130" t="s">
        <v>374</v>
      </c>
      <c r="C4" s="180">
        <v>6108243</v>
      </c>
      <c r="D4" s="180">
        <v>2508025</v>
      </c>
      <c r="E4" s="180">
        <v>3600218</v>
      </c>
      <c r="F4" s="180">
        <v>1133927</v>
      </c>
      <c r="G4" s="180">
        <v>443231</v>
      </c>
      <c r="H4" s="180">
        <v>690696</v>
      </c>
      <c r="I4" s="180">
        <v>4974316</v>
      </c>
      <c r="J4" s="180">
        <v>2064794</v>
      </c>
      <c r="K4" s="180">
        <v>2909521</v>
      </c>
    </row>
    <row r="5" spans="1:11" ht="6.75" customHeight="1" x14ac:dyDescent="0.75">
      <c r="B5" s="295"/>
      <c r="C5" s="296"/>
      <c r="D5" s="296"/>
      <c r="E5" s="296"/>
      <c r="F5" s="296"/>
      <c r="G5" s="296"/>
      <c r="H5" s="296"/>
      <c r="I5" s="296"/>
      <c r="J5" s="296"/>
      <c r="K5" s="297"/>
    </row>
    <row r="6" spans="1:11" x14ac:dyDescent="0.75">
      <c r="B6" s="184" t="s">
        <v>245</v>
      </c>
      <c r="C6" s="187" t="s">
        <v>668</v>
      </c>
      <c r="D6" s="187" t="s">
        <v>669</v>
      </c>
      <c r="E6" s="457">
        <v>4.9000000000000004</v>
      </c>
      <c r="F6" s="457">
        <v>4.0999999999999996</v>
      </c>
      <c r="G6" s="457">
        <v>3.9</v>
      </c>
      <c r="H6" s="457">
        <v>4.2</v>
      </c>
      <c r="I6" s="457">
        <v>4.8</v>
      </c>
      <c r="J6" s="457">
        <v>4.5</v>
      </c>
      <c r="K6" s="457">
        <v>4.9000000000000004</v>
      </c>
    </row>
    <row r="7" spans="1:11" x14ac:dyDescent="0.75">
      <c r="B7" s="184" t="s">
        <v>246</v>
      </c>
      <c r="C7" s="187" t="s">
        <v>670</v>
      </c>
      <c r="D7" s="187" t="s">
        <v>670</v>
      </c>
      <c r="E7" s="457">
        <v>4.2</v>
      </c>
      <c r="F7" s="457">
        <v>3.6</v>
      </c>
      <c r="G7" s="457">
        <v>3.6</v>
      </c>
      <c r="H7" s="457">
        <v>3.6</v>
      </c>
      <c r="I7" s="457">
        <v>4.3</v>
      </c>
      <c r="J7" s="457">
        <v>4.2</v>
      </c>
      <c r="K7" s="457">
        <v>4.3</v>
      </c>
    </row>
    <row r="8" spans="1:11" x14ac:dyDescent="0.75">
      <c r="B8" s="185" t="s">
        <v>250</v>
      </c>
      <c r="C8" s="187" t="s">
        <v>671</v>
      </c>
      <c r="D8" s="187" t="s">
        <v>672</v>
      </c>
      <c r="E8" s="457">
        <v>6.2</v>
      </c>
      <c r="F8" s="457">
        <v>6.5</v>
      </c>
      <c r="G8" s="457">
        <v>7.3</v>
      </c>
      <c r="H8" s="457">
        <v>5.8</v>
      </c>
      <c r="I8" s="457">
        <v>7.2</v>
      </c>
      <c r="J8" s="457">
        <v>8.1999999999999993</v>
      </c>
      <c r="K8" s="457">
        <v>6.3</v>
      </c>
    </row>
    <row r="9" spans="1:11" x14ac:dyDescent="0.75">
      <c r="B9" s="184" t="s">
        <v>248</v>
      </c>
      <c r="C9" s="187" t="s">
        <v>673</v>
      </c>
      <c r="D9" s="187" t="s">
        <v>674</v>
      </c>
      <c r="E9" s="457">
        <v>7.9</v>
      </c>
      <c r="F9" s="457">
        <v>3.7</v>
      </c>
      <c r="G9" s="457">
        <v>2.4</v>
      </c>
      <c r="H9" s="457">
        <v>4.8</v>
      </c>
      <c r="I9" s="457">
        <v>7.6</v>
      </c>
      <c r="J9" s="457">
        <v>4.8</v>
      </c>
      <c r="K9" s="457">
        <v>8.1</v>
      </c>
    </row>
    <row r="10" spans="1:11" x14ac:dyDescent="0.75">
      <c r="B10" s="184" t="s">
        <v>247</v>
      </c>
      <c r="C10" s="187" t="s">
        <v>675</v>
      </c>
      <c r="D10" s="187" t="s">
        <v>676</v>
      </c>
      <c r="E10" s="457">
        <v>6</v>
      </c>
      <c r="F10" s="457">
        <v>6.5</v>
      </c>
      <c r="G10" s="457">
        <v>7.1</v>
      </c>
      <c r="H10" s="457">
        <v>5.3</v>
      </c>
      <c r="I10" s="457">
        <v>8</v>
      </c>
      <c r="J10" s="457">
        <v>8.8000000000000007</v>
      </c>
      <c r="K10" s="457">
        <v>6</v>
      </c>
    </row>
    <row r="11" spans="1:11" ht="14.15" customHeight="1" x14ac:dyDescent="0.75">
      <c r="B11" s="184" t="s">
        <v>249</v>
      </c>
      <c r="C11" s="187" t="s">
        <v>677</v>
      </c>
      <c r="D11" s="187" t="s">
        <v>678</v>
      </c>
      <c r="E11" s="457">
        <v>11.5</v>
      </c>
      <c r="F11" s="457">
        <v>10.1</v>
      </c>
      <c r="G11" s="457">
        <v>6.5</v>
      </c>
      <c r="H11" s="457">
        <v>11.8</v>
      </c>
      <c r="I11" s="457">
        <v>9.9</v>
      </c>
      <c r="J11" s="457">
        <v>5.5</v>
      </c>
      <c r="K11" s="457">
        <v>11.4</v>
      </c>
    </row>
    <row r="12" spans="1:11" x14ac:dyDescent="0.75">
      <c r="B12" s="184" t="s">
        <v>251</v>
      </c>
      <c r="C12" s="187" t="s">
        <v>671</v>
      </c>
      <c r="D12" s="187" t="s">
        <v>679</v>
      </c>
      <c r="E12" s="457">
        <v>8.1999999999999993</v>
      </c>
      <c r="F12" s="457">
        <v>7.7</v>
      </c>
      <c r="G12" s="457">
        <v>4.5</v>
      </c>
      <c r="H12" s="457">
        <v>8.8000000000000007</v>
      </c>
      <c r="I12" s="457">
        <v>7.1</v>
      </c>
      <c r="J12" s="457">
        <v>3.9</v>
      </c>
      <c r="K12" s="457">
        <v>8</v>
      </c>
    </row>
    <row r="13" spans="1:11" ht="6" customHeight="1" x14ac:dyDescent="0.75">
      <c r="B13" s="359"/>
      <c r="C13" s="360"/>
      <c r="D13" s="360"/>
      <c r="E13" s="360"/>
      <c r="F13" s="360"/>
      <c r="G13" s="360"/>
      <c r="H13" s="360"/>
      <c r="I13" s="360"/>
      <c r="J13" s="360"/>
      <c r="K13" s="361"/>
    </row>
    <row r="14" spans="1:11" s="7" customFormat="1" x14ac:dyDescent="0.75">
      <c r="B14" s="128" t="s">
        <v>375</v>
      </c>
      <c r="C14" s="186">
        <v>7718871</v>
      </c>
      <c r="D14" s="186">
        <v>3633984</v>
      </c>
      <c r="E14" s="186">
        <v>4084887</v>
      </c>
      <c r="F14" s="186">
        <v>1670930</v>
      </c>
      <c r="G14" s="186">
        <v>802301</v>
      </c>
      <c r="H14" s="186">
        <v>868630</v>
      </c>
      <c r="I14" s="186">
        <v>6047941</v>
      </c>
      <c r="J14" s="186">
        <v>3216257</v>
      </c>
      <c r="K14" s="186">
        <v>6047941</v>
      </c>
    </row>
    <row r="15" spans="1:11" ht="17.149999999999999" customHeight="1" x14ac:dyDescent="0.75">
      <c r="B15" s="184" t="s">
        <v>245</v>
      </c>
      <c r="C15" s="188" t="s">
        <v>689</v>
      </c>
      <c r="D15" s="188" t="s">
        <v>690</v>
      </c>
      <c r="E15" s="457">
        <v>2.2000000000000002</v>
      </c>
      <c r="F15" s="457">
        <v>0.6</v>
      </c>
      <c r="G15" s="457">
        <v>0.4</v>
      </c>
      <c r="H15" s="457">
        <v>0.7</v>
      </c>
      <c r="I15" s="457">
        <v>2.2000000000000002</v>
      </c>
      <c r="J15" s="457">
        <v>1.7</v>
      </c>
      <c r="K15" s="457">
        <v>2.7</v>
      </c>
    </row>
    <row r="16" spans="1:11" x14ac:dyDescent="0.75">
      <c r="B16" s="184" t="s">
        <v>246</v>
      </c>
      <c r="C16" s="188" t="s">
        <v>681</v>
      </c>
      <c r="D16" s="188" t="s">
        <v>687</v>
      </c>
      <c r="E16" s="457">
        <v>2.1</v>
      </c>
      <c r="F16" s="457">
        <v>0.9</v>
      </c>
      <c r="G16" s="457">
        <v>0.8</v>
      </c>
      <c r="H16" s="457">
        <v>1</v>
      </c>
      <c r="I16" s="457">
        <v>2.2999999999999998</v>
      </c>
      <c r="J16" s="457">
        <v>2.1</v>
      </c>
      <c r="K16" s="457">
        <v>2.4</v>
      </c>
    </row>
    <row r="17" spans="2:11" ht="20.25" customHeight="1" x14ac:dyDescent="0.75">
      <c r="B17" s="184" t="s">
        <v>250</v>
      </c>
      <c r="C17" s="188" t="s">
        <v>681</v>
      </c>
      <c r="D17" s="188" t="s">
        <v>680</v>
      </c>
      <c r="E17" s="457">
        <v>1.6</v>
      </c>
      <c r="F17" s="457">
        <v>0.5</v>
      </c>
      <c r="G17" s="457">
        <v>0.5</v>
      </c>
      <c r="H17" s="457">
        <v>0.4</v>
      </c>
      <c r="I17" s="457">
        <v>2.4</v>
      </c>
      <c r="J17" s="457">
        <v>2.9</v>
      </c>
      <c r="K17" s="457">
        <v>2</v>
      </c>
    </row>
    <row r="18" spans="2:11" x14ac:dyDescent="0.75">
      <c r="B18" s="184" t="s">
        <v>248</v>
      </c>
      <c r="C18" s="188" t="s">
        <v>682</v>
      </c>
      <c r="D18" s="188" t="s">
        <v>683</v>
      </c>
      <c r="E18" s="457">
        <v>0.1</v>
      </c>
      <c r="F18" s="457">
        <v>0</v>
      </c>
      <c r="G18" s="457">
        <v>0</v>
      </c>
      <c r="H18" s="457">
        <v>0</v>
      </c>
      <c r="I18" s="457">
        <v>0.1</v>
      </c>
      <c r="J18" s="457">
        <v>0</v>
      </c>
      <c r="K18" s="457">
        <v>0.1</v>
      </c>
    </row>
    <row r="19" spans="2:11" ht="29.5" x14ac:dyDescent="0.75">
      <c r="B19" s="185" t="s">
        <v>247</v>
      </c>
      <c r="C19" s="188" t="s">
        <v>684</v>
      </c>
      <c r="D19" s="188" t="s">
        <v>685</v>
      </c>
      <c r="E19" s="457">
        <v>0.1</v>
      </c>
      <c r="F19" s="457">
        <v>0.1</v>
      </c>
      <c r="G19" s="457">
        <v>0.1</v>
      </c>
      <c r="H19" s="457">
        <v>0</v>
      </c>
      <c r="I19" s="457">
        <v>0.2</v>
      </c>
      <c r="J19" s="457">
        <v>0.3</v>
      </c>
      <c r="K19" s="457">
        <v>0.1</v>
      </c>
    </row>
    <row r="20" spans="2:11" x14ac:dyDescent="0.75">
      <c r="B20" s="184" t="s">
        <v>249</v>
      </c>
      <c r="C20" s="188" t="s">
        <v>686</v>
      </c>
      <c r="D20" s="188" t="s">
        <v>681</v>
      </c>
      <c r="E20" s="457">
        <v>9.6999999999999993</v>
      </c>
      <c r="F20" s="457">
        <v>5.9</v>
      </c>
      <c r="G20" s="457">
        <v>2.5</v>
      </c>
      <c r="H20" s="457">
        <v>9.1</v>
      </c>
      <c r="I20" s="457">
        <v>6.1</v>
      </c>
      <c r="J20" s="457">
        <v>1.8</v>
      </c>
      <c r="K20" s="457">
        <v>9.9</v>
      </c>
    </row>
    <row r="21" spans="2:11" x14ac:dyDescent="0.75">
      <c r="B21" s="184" t="s">
        <v>251</v>
      </c>
      <c r="C21" s="188" t="s">
        <v>681</v>
      </c>
      <c r="D21" s="188" t="s">
        <v>688</v>
      </c>
      <c r="E21" s="457">
        <v>3.3</v>
      </c>
      <c r="F21" s="457">
        <v>2.1</v>
      </c>
      <c r="G21" s="457">
        <v>0.7</v>
      </c>
      <c r="H21" s="457">
        <v>3.4</v>
      </c>
      <c r="I21" s="457">
        <v>2</v>
      </c>
      <c r="J21" s="457">
        <v>0.5</v>
      </c>
      <c r="K21" s="457">
        <v>3.3</v>
      </c>
    </row>
    <row r="22" spans="2:11" ht="6" customHeight="1" x14ac:dyDescent="0.75">
      <c r="B22" s="1"/>
      <c r="C22" s="1"/>
      <c r="D22" s="1"/>
      <c r="E22" s="1"/>
      <c r="F22" s="67"/>
      <c r="G22" s="67"/>
      <c r="H22" s="67"/>
      <c r="I22" s="67"/>
      <c r="J22" s="67"/>
      <c r="K22" s="67"/>
    </row>
    <row r="25" spans="2:11" x14ac:dyDescent="0.75">
      <c r="E25" s="32"/>
    </row>
  </sheetData>
  <mergeCells count="7">
    <mergeCell ref="B1:I1"/>
    <mergeCell ref="C2:E2"/>
    <mergeCell ref="B2:B3"/>
    <mergeCell ref="B5:K5"/>
    <mergeCell ref="B13:K13"/>
    <mergeCell ref="F2:H2"/>
    <mergeCell ref="I2:K2"/>
  </mergeCells>
  <pageMargins left="0.75" right="0.75" top="1" bottom="1" header="0.5" footer="0.5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1"/>
  <sheetViews>
    <sheetView view="pageBreakPreview" topLeftCell="B13" zoomScaleNormal="100" zoomScaleSheetLayoutView="100" workbookViewId="0">
      <selection activeCell="I28" sqref="I28:J30"/>
    </sheetView>
  </sheetViews>
  <sheetFormatPr defaultColWidth="9.08984375" defaultRowHeight="14.75" x14ac:dyDescent="0.75"/>
  <cols>
    <col min="1" max="1" width="20.08984375" style="84" customWidth="1"/>
    <col min="2" max="10" width="9.36328125" style="84" customWidth="1"/>
    <col min="11" max="16384" width="9.08984375" style="84"/>
  </cols>
  <sheetData>
    <row r="1" spans="1:10" ht="15.75" customHeight="1" x14ac:dyDescent="0.75">
      <c r="A1" s="443" t="s">
        <v>606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 ht="15.75" customHeight="1" x14ac:dyDescent="0.75">
      <c r="A2" s="443"/>
      <c r="B2" s="443"/>
      <c r="C2" s="443"/>
      <c r="D2" s="443"/>
      <c r="E2" s="443"/>
      <c r="F2" s="443"/>
      <c r="G2" s="443"/>
      <c r="H2" s="443"/>
      <c r="I2" s="443"/>
      <c r="J2" s="443"/>
    </row>
    <row r="3" spans="1:10" x14ac:dyDescent="0.75">
      <c r="A3" s="441"/>
      <c r="B3" s="358" t="s">
        <v>77</v>
      </c>
      <c r="C3" s="358"/>
      <c r="D3" s="358"/>
      <c r="E3" s="358" t="s">
        <v>49</v>
      </c>
      <c r="F3" s="358"/>
      <c r="G3" s="358"/>
      <c r="H3" s="358" t="s">
        <v>48</v>
      </c>
      <c r="I3" s="358"/>
      <c r="J3" s="358"/>
    </row>
    <row r="4" spans="1:10" x14ac:dyDescent="0.75">
      <c r="A4" s="442"/>
      <c r="B4" s="138" t="s">
        <v>9</v>
      </c>
      <c r="C4" s="138" t="s">
        <v>46</v>
      </c>
      <c r="D4" s="138" t="s">
        <v>47</v>
      </c>
      <c r="E4" s="138" t="s">
        <v>376</v>
      </c>
      <c r="F4" s="138" t="s">
        <v>46</v>
      </c>
      <c r="G4" s="138" t="s">
        <v>47</v>
      </c>
      <c r="H4" s="138" t="s">
        <v>376</v>
      </c>
      <c r="I4" s="138" t="s">
        <v>46</v>
      </c>
      <c r="J4" s="138" t="s">
        <v>47</v>
      </c>
    </row>
    <row r="5" spans="1:10" x14ac:dyDescent="0.75">
      <c r="A5" s="151" t="s">
        <v>164</v>
      </c>
      <c r="B5" s="130">
        <v>5.9</v>
      </c>
      <c r="C5" s="130">
        <v>5.7</v>
      </c>
      <c r="D5" s="130">
        <v>6.1</v>
      </c>
      <c r="E5" s="130">
        <v>1.9</v>
      </c>
      <c r="F5" s="130">
        <v>1.7</v>
      </c>
      <c r="G5" s="130">
        <v>2.1</v>
      </c>
      <c r="H5" s="130">
        <v>7</v>
      </c>
      <c r="I5" s="130">
        <v>6.8</v>
      </c>
      <c r="J5" s="130">
        <v>7.2</v>
      </c>
    </row>
    <row r="6" spans="1:10" x14ac:dyDescent="0.75">
      <c r="A6" s="130" t="s">
        <v>252</v>
      </c>
      <c r="B6" s="130">
        <v>6.4</v>
      </c>
      <c r="C6" s="130">
        <v>6.5</v>
      </c>
      <c r="D6" s="130">
        <v>6.2</v>
      </c>
      <c r="E6" s="130">
        <v>2</v>
      </c>
      <c r="F6" s="130">
        <v>2.1</v>
      </c>
      <c r="G6" s="130">
        <v>1.9</v>
      </c>
      <c r="H6" s="130">
        <v>7.6</v>
      </c>
      <c r="I6" s="130">
        <v>7.7</v>
      </c>
      <c r="J6" s="130">
        <v>7.5</v>
      </c>
    </row>
    <row r="7" spans="1:10" x14ac:dyDescent="0.75">
      <c r="A7" s="130" t="s">
        <v>253</v>
      </c>
      <c r="B7" s="130">
        <v>6.3</v>
      </c>
      <c r="C7" s="130">
        <v>5.7</v>
      </c>
      <c r="D7" s="130">
        <v>6.9</v>
      </c>
      <c r="E7" s="130">
        <v>2.2000000000000002</v>
      </c>
      <c r="F7" s="130">
        <v>1.9</v>
      </c>
      <c r="G7" s="130">
        <v>2.5</v>
      </c>
      <c r="H7" s="130">
        <v>7.8</v>
      </c>
      <c r="I7" s="130">
        <v>7.1</v>
      </c>
      <c r="J7" s="130">
        <v>8.4</v>
      </c>
    </row>
    <row r="8" spans="1:10" x14ac:dyDescent="0.75">
      <c r="A8" s="130" t="s">
        <v>254</v>
      </c>
      <c r="B8" s="130">
        <v>5.9</v>
      </c>
      <c r="C8" s="130">
        <v>5.4</v>
      </c>
      <c r="D8" s="130">
        <v>6.3</v>
      </c>
      <c r="E8" s="130">
        <v>1.6</v>
      </c>
      <c r="F8" s="130">
        <v>1.3</v>
      </c>
      <c r="G8" s="130">
        <v>1.9</v>
      </c>
      <c r="H8" s="130">
        <v>7</v>
      </c>
      <c r="I8" s="130">
        <v>6.6</v>
      </c>
      <c r="J8" s="130">
        <v>7.4</v>
      </c>
    </row>
    <row r="9" spans="1:10" x14ac:dyDescent="0.75">
      <c r="A9" s="130" t="s">
        <v>255</v>
      </c>
      <c r="B9" s="130">
        <v>5.3</v>
      </c>
      <c r="C9" s="130">
        <v>5.2</v>
      </c>
      <c r="D9" s="130">
        <v>5.3</v>
      </c>
      <c r="E9" s="130">
        <v>2.1</v>
      </c>
      <c r="F9" s="130">
        <v>1.7</v>
      </c>
      <c r="G9" s="130">
        <v>2.4</v>
      </c>
      <c r="H9" s="130">
        <v>5.8</v>
      </c>
      <c r="I9" s="130">
        <v>5.8</v>
      </c>
      <c r="J9" s="130">
        <v>5.9</v>
      </c>
    </row>
    <row r="10" spans="1:10" x14ac:dyDescent="0.75">
      <c r="A10" s="130" t="s">
        <v>346</v>
      </c>
      <c r="B10" s="130">
        <v>3.3</v>
      </c>
      <c r="C10" s="130">
        <v>3.4</v>
      </c>
      <c r="D10" s="130">
        <v>3.3</v>
      </c>
      <c r="E10" s="130">
        <v>1.9</v>
      </c>
      <c r="F10" s="130">
        <v>1.6</v>
      </c>
      <c r="G10" s="130">
        <v>2</v>
      </c>
      <c r="H10" s="130">
        <v>3.6</v>
      </c>
      <c r="I10" s="130">
        <v>3.6</v>
      </c>
      <c r="J10" s="130">
        <v>3.5</v>
      </c>
    </row>
    <row r="11" spans="1:10" ht="8.25" customHeight="1" x14ac:dyDescent="0.75">
      <c r="A11" s="345"/>
      <c r="B11" s="346"/>
      <c r="C11" s="346"/>
      <c r="D11" s="346"/>
      <c r="E11" s="346"/>
      <c r="F11" s="346"/>
      <c r="G11" s="346"/>
      <c r="H11" s="346"/>
      <c r="I11" s="346"/>
      <c r="J11" s="347"/>
    </row>
    <row r="12" spans="1:10" ht="15" customHeight="1" x14ac:dyDescent="0.75">
      <c r="A12" s="135" t="s">
        <v>15</v>
      </c>
      <c r="B12" s="130">
        <v>5.3</v>
      </c>
      <c r="C12" s="130">
        <v>4.8</v>
      </c>
      <c r="D12" s="130">
        <v>5.9</v>
      </c>
      <c r="E12" s="130">
        <v>1.6</v>
      </c>
      <c r="F12" s="130">
        <v>1.4</v>
      </c>
      <c r="G12" s="130">
        <v>1.8</v>
      </c>
      <c r="H12" s="130">
        <v>6.6</v>
      </c>
      <c r="I12" s="130">
        <v>6</v>
      </c>
      <c r="J12" s="130">
        <v>7.3</v>
      </c>
    </row>
    <row r="13" spans="1:10" ht="15" customHeight="1" x14ac:dyDescent="0.75">
      <c r="A13" s="135" t="s">
        <v>16</v>
      </c>
      <c r="B13" s="130">
        <v>7.8</v>
      </c>
      <c r="C13" s="130">
        <v>7.8</v>
      </c>
      <c r="D13" s="130">
        <v>7.7</v>
      </c>
      <c r="E13" s="130">
        <v>2.8</v>
      </c>
      <c r="F13" s="130">
        <v>2.7</v>
      </c>
      <c r="G13" s="130">
        <v>3</v>
      </c>
      <c r="H13" s="130">
        <v>9.4</v>
      </c>
      <c r="I13" s="130">
        <v>9.5</v>
      </c>
      <c r="J13" s="130">
        <v>9.4</v>
      </c>
    </row>
    <row r="14" spans="1:10" x14ac:dyDescent="0.75">
      <c r="A14" s="135" t="s">
        <v>17</v>
      </c>
      <c r="B14" s="130">
        <v>6</v>
      </c>
      <c r="C14" s="130">
        <v>6.2</v>
      </c>
      <c r="D14" s="130">
        <v>5.9</v>
      </c>
      <c r="E14" s="130">
        <v>2.1</v>
      </c>
      <c r="F14" s="130">
        <v>2</v>
      </c>
      <c r="G14" s="130">
        <v>2.2000000000000002</v>
      </c>
      <c r="H14" s="130">
        <v>6.8</v>
      </c>
      <c r="I14" s="130">
        <v>7.1</v>
      </c>
      <c r="J14" s="130">
        <v>6.6</v>
      </c>
    </row>
    <row r="15" spans="1:10" ht="6.75" customHeight="1" x14ac:dyDescent="0.75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0" ht="14.25" customHeight="1" x14ac:dyDescent="0.75">
      <c r="A16" s="443" t="s">
        <v>607</v>
      </c>
      <c r="B16" s="443"/>
      <c r="C16" s="443"/>
      <c r="D16" s="443"/>
      <c r="E16" s="443"/>
      <c r="F16" s="443"/>
      <c r="G16" s="443"/>
      <c r="H16" s="443"/>
      <c r="I16" s="443"/>
      <c r="J16" s="443"/>
    </row>
    <row r="17" spans="1:11" ht="17.25" customHeight="1" x14ac:dyDescent="0.75">
      <c r="A17" s="443"/>
      <c r="B17" s="443"/>
      <c r="C17" s="443"/>
      <c r="D17" s="443"/>
      <c r="E17" s="443"/>
      <c r="F17" s="443"/>
      <c r="G17" s="443"/>
      <c r="H17" s="443"/>
      <c r="I17" s="443"/>
      <c r="J17" s="443"/>
    </row>
    <row r="18" spans="1:11" ht="15.75" customHeight="1" x14ac:dyDescent="0.75">
      <c r="A18" s="358"/>
      <c r="B18" s="358" t="s">
        <v>77</v>
      </c>
      <c r="C18" s="358"/>
      <c r="D18" s="358"/>
      <c r="E18" s="358" t="s">
        <v>49</v>
      </c>
      <c r="F18" s="358"/>
      <c r="G18" s="358"/>
      <c r="H18" s="358" t="s">
        <v>48</v>
      </c>
      <c r="I18" s="358"/>
      <c r="J18" s="358"/>
    </row>
    <row r="19" spans="1:11" x14ac:dyDescent="0.75">
      <c r="A19" s="358"/>
      <c r="B19" s="138" t="s">
        <v>9</v>
      </c>
      <c r="C19" s="138" t="s">
        <v>46</v>
      </c>
      <c r="D19" s="138" t="s">
        <v>47</v>
      </c>
      <c r="E19" s="138" t="s">
        <v>376</v>
      </c>
      <c r="F19" s="138" t="s">
        <v>46</v>
      </c>
      <c r="G19" s="138" t="s">
        <v>47</v>
      </c>
      <c r="H19" s="138" t="s">
        <v>376</v>
      </c>
      <c r="I19" s="138" t="s">
        <v>46</v>
      </c>
      <c r="J19" s="138" t="s">
        <v>47</v>
      </c>
    </row>
    <row r="20" spans="1:11" x14ac:dyDescent="0.75">
      <c r="A20" s="151" t="s">
        <v>165</v>
      </c>
      <c r="B20" s="130">
        <v>8.1999999999999993</v>
      </c>
      <c r="C20" s="130">
        <v>2.8</v>
      </c>
      <c r="D20" s="130">
        <v>13.1</v>
      </c>
      <c r="E20" s="130">
        <v>8.1</v>
      </c>
      <c r="F20" s="130">
        <v>3.2</v>
      </c>
      <c r="G20" s="130">
        <v>12.5</v>
      </c>
      <c r="H20" s="130">
        <v>8.3000000000000007</v>
      </c>
      <c r="I20" s="130">
        <v>2.7</v>
      </c>
      <c r="J20" s="130">
        <v>13.3</v>
      </c>
    </row>
    <row r="21" spans="1:11" x14ac:dyDescent="0.75">
      <c r="A21" s="151"/>
      <c r="B21" s="131"/>
      <c r="C21" s="131"/>
      <c r="D21" s="131"/>
      <c r="E21" s="131"/>
      <c r="F21" s="131"/>
      <c r="G21" s="131"/>
      <c r="H21" s="131"/>
      <c r="I21" s="131"/>
      <c r="J21" s="131"/>
    </row>
    <row r="22" spans="1:11" x14ac:dyDescent="0.75">
      <c r="A22" s="170" t="s">
        <v>252</v>
      </c>
      <c r="B22" s="130">
        <v>5.7</v>
      </c>
      <c r="C22" s="130">
        <v>2.2999999999999998</v>
      </c>
      <c r="D22" s="130">
        <v>9.1</v>
      </c>
      <c r="E22" s="130">
        <v>5.3</v>
      </c>
      <c r="F22" s="130">
        <v>2.4</v>
      </c>
      <c r="G22" s="130">
        <v>7.8</v>
      </c>
      <c r="H22" s="130">
        <v>5.9</v>
      </c>
      <c r="I22" s="130">
        <v>2.2999999999999998</v>
      </c>
      <c r="J22" s="130">
        <v>9.5</v>
      </c>
      <c r="K22" s="13"/>
    </row>
    <row r="23" spans="1:11" x14ac:dyDescent="0.75">
      <c r="A23" s="170" t="s">
        <v>253</v>
      </c>
      <c r="B23" s="130">
        <v>11.2</v>
      </c>
      <c r="C23" s="130">
        <v>3.7</v>
      </c>
      <c r="D23" s="130">
        <v>18.3</v>
      </c>
      <c r="E23" s="130">
        <v>10.5</v>
      </c>
      <c r="F23" s="130">
        <v>4.2</v>
      </c>
      <c r="G23" s="130">
        <v>17.2</v>
      </c>
      <c r="H23" s="130">
        <v>11.4</v>
      </c>
      <c r="I23" s="130">
        <v>3.5</v>
      </c>
      <c r="J23" s="130">
        <v>18.600000000000001</v>
      </c>
      <c r="K23" s="13"/>
    </row>
    <row r="24" spans="1:11" x14ac:dyDescent="0.75">
      <c r="A24" s="170" t="s">
        <v>254</v>
      </c>
      <c r="B24" s="130">
        <v>9.5</v>
      </c>
      <c r="C24" s="130">
        <v>2.9</v>
      </c>
      <c r="D24" s="130">
        <v>15</v>
      </c>
      <c r="E24" s="130">
        <v>9.1</v>
      </c>
      <c r="F24" s="130">
        <v>3.4</v>
      </c>
      <c r="G24" s="130">
        <v>14.6</v>
      </c>
      <c r="H24" s="130">
        <v>9.6</v>
      </c>
      <c r="I24" s="130">
        <v>2.8</v>
      </c>
      <c r="J24" s="130">
        <v>15.1</v>
      </c>
      <c r="K24" s="13"/>
    </row>
    <row r="25" spans="1:11" x14ac:dyDescent="0.75">
      <c r="A25" s="170" t="s">
        <v>255</v>
      </c>
      <c r="B25" s="130">
        <v>6.9</v>
      </c>
      <c r="C25" s="130">
        <v>2.2000000000000002</v>
      </c>
      <c r="D25" s="130">
        <v>10.7</v>
      </c>
      <c r="E25" s="130">
        <v>6.7</v>
      </c>
      <c r="F25" s="130">
        <v>1.8</v>
      </c>
      <c r="G25" s="130">
        <v>10.7</v>
      </c>
      <c r="H25" s="130">
        <v>6.9</v>
      </c>
      <c r="I25" s="130">
        <v>2.2999999999999998</v>
      </c>
      <c r="J25" s="130">
        <v>10.7</v>
      </c>
      <c r="K25" s="13"/>
    </row>
    <row r="26" spans="1:11" x14ac:dyDescent="0.75">
      <c r="A26" s="170" t="s">
        <v>256</v>
      </c>
      <c r="B26" s="130">
        <v>5.7</v>
      </c>
      <c r="C26" s="130">
        <v>1.7</v>
      </c>
      <c r="D26" s="130">
        <v>8.3000000000000007</v>
      </c>
      <c r="E26" s="130">
        <v>6.4</v>
      </c>
      <c r="F26" s="130">
        <v>2</v>
      </c>
      <c r="G26" s="130">
        <v>8.9</v>
      </c>
      <c r="H26" s="130">
        <v>5.6</v>
      </c>
      <c r="I26" s="130">
        <v>1.7</v>
      </c>
      <c r="J26" s="130">
        <v>8.1999999999999993</v>
      </c>
      <c r="K26" s="13"/>
    </row>
    <row r="27" spans="1:11" ht="7.5" customHeight="1" x14ac:dyDescent="0.75">
      <c r="A27" s="138"/>
      <c r="B27" s="189"/>
      <c r="C27" s="189"/>
      <c r="D27" s="189"/>
      <c r="E27" s="189"/>
      <c r="F27" s="189"/>
      <c r="G27" s="189"/>
      <c r="H27" s="189"/>
      <c r="I27" s="189"/>
      <c r="J27" s="189"/>
      <c r="K27" s="13"/>
    </row>
    <row r="28" spans="1:11" x14ac:dyDescent="0.75">
      <c r="A28" s="135" t="s">
        <v>15</v>
      </c>
      <c r="B28" s="130">
        <v>7.3</v>
      </c>
      <c r="C28" s="130">
        <v>2.9</v>
      </c>
      <c r="D28" s="130">
        <v>12.9</v>
      </c>
      <c r="E28" s="130">
        <v>6.7</v>
      </c>
      <c r="F28" s="130">
        <v>3.4</v>
      </c>
      <c r="G28" s="130">
        <v>10.8</v>
      </c>
      <c r="H28" s="130">
        <v>7.6</v>
      </c>
      <c r="I28" s="130">
        <v>2.8</v>
      </c>
      <c r="J28" s="130">
        <v>13.7</v>
      </c>
      <c r="K28" s="13"/>
    </row>
    <row r="29" spans="1:11" ht="18" customHeight="1" x14ac:dyDescent="0.75">
      <c r="A29" s="135" t="s">
        <v>16</v>
      </c>
      <c r="B29" s="130">
        <v>10.9</v>
      </c>
      <c r="C29" s="130">
        <v>3.8</v>
      </c>
      <c r="D29" s="130">
        <v>17.399999999999999</v>
      </c>
      <c r="E29" s="130">
        <v>11.4</v>
      </c>
      <c r="F29" s="130">
        <v>4.5999999999999996</v>
      </c>
      <c r="G29" s="130">
        <v>17.3</v>
      </c>
      <c r="H29" s="130">
        <v>10.8</v>
      </c>
      <c r="I29" s="130">
        <v>3.5</v>
      </c>
      <c r="J29" s="130">
        <v>17.399999999999999</v>
      </c>
    </row>
    <row r="30" spans="1:11" x14ac:dyDescent="0.75">
      <c r="A30" s="135" t="s">
        <v>17</v>
      </c>
      <c r="B30" s="130">
        <v>8.4</v>
      </c>
      <c r="C30" s="130">
        <v>2.2999999999999998</v>
      </c>
      <c r="D30" s="130">
        <v>12.3</v>
      </c>
      <c r="E30" s="130">
        <v>8.6999999999999993</v>
      </c>
      <c r="F30" s="130">
        <v>2.4</v>
      </c>
      <c r="G30" s="130">
        <v>12.8</v>
      </c>
      <c r="H30" s="130">
        <v>8.3000000000000007</v>
      </c>
      <c r="I30" s="130">
        <v>2.2999999999999998</v>
      </c>
      <c r="J30" s="130">
        <v>12.2</v>
      </c>
    </row>
    <row r="31" spans="1:11" ht="5.25" customHeight="1" x14ac:dyDescent="0.75">
      <c r="A31" s="34"/>
      <c r="B31" s="69"/>
      <c r="C31" s="69"/>
      <c r="D31" s="69"/>
      <c r="E31" s="69"/>
      <c r="F31" s="69"/>
      <c r="G31" s="69"/>
      <c r="H31" s="69"/>
      <c r="I31" s="69"/>
      <c r="J31" s="69"/>
    </row>
  </sheetData>
  <mergeCells count="11">
    <mergeCell ref="A1:J2"/>
    <mergeCell ref="B3:D3"/>
    <mergeCell ref="E3:G3"/>
    <mergeCell ref="H3:J3"/>
    <mergeCell ref="A16:J17"/>
    <mergeCell ref="E18:G18"/>
    <mergeCell ref="H18:J18"/>
    <mergeCell ref="A11:J11"/>
    <mergeCell ref="A3:A4"/>
    <mergeCell ref="A18:A19"/>
    <mergeCell ref="B18:D18"/>
  </mergeCells>
  <pageMargins left="0.7" right="0.7" top="0.75" bottom="0.75" header="0.3" footer="0.3"/>
  <pageSetup scale="7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3"/>
  <sheetViews>
    <sheetView zoomScaleNormal="100" zoomScaleSheetLayoutView="100" workbookViewId="0">
      <selection activeCell="D19" sqref="D19"/>
    </sheetView>
  </sheetViews>
  <sheetFormatPr defaultColWidth="9.08984375" defaultRowHeight="14.75" x14ac:dyDescent="0.75"/>
  <cols>
    <col min="1" max="1" width="29" style="84" customWidth="1"/>
    <col min="2" max="8" width="12.08984375" style="84" customWidth="1"/>
    <col min="9" max="16384" width="9.08984375" style="84"/>
  </cols>
  <sheetData>
    <row r="1" spans="1:12" x14ac:dyDescent="0.75">
      <c r="A1" s="24" t="s">
        <v>608</v>
      </c>
      <c r="B1" s="65"/>
      <c r="C1" s="65"/>
      <c r="D1" s="65"/>
      <c r="E1" s="65"/>
      <c r="F1" s="65"/>
      <c r="G1" s="65"/>
      <c r="H1" s="65"/>
    </row>
    <row r="2" spans="1:12" x14ac:dyDescent="0.75">
      <c r="A2" s="293"/>
      <c r="B2" s="352" t="s">
        <v>9</v>
      </c>
      <c r="C2" s="352" t="s">
        <v>15</v>
      </c>
      <c r="D2" s="352" t="s">
        <v>16</v>
      </c>
      <c r="E2" s="444" t="s">
        <v>17</v>
      </c>
      <c r="F2" s="352" t="s">
        <v>286</v>
      </c>
      <c r="G2" s="352" t="s">
        <v>287</v>
      </c>
      <c r="H2" s="352" t="s">
        <v>288</v>
      </c>
    </row>
    <row r="3" spans="1:12" x14ac:dyDescent="0.75">
      <c r="A3" s="293"/>
      <c r="B3" s="352"/>
      <c r="C3" s="352"/>
      <c r="D3" s="352"/>
      <c r="E3" s="444"/>
      <c r="F3" s="352"/>
      <c r="G3" s="352"/>
      <c r="H3" s="352"/>
    </row>
    <row r="4" spans="1:12" x14ac:dyDescent="0.75">
      <c r="A4" s="130" t="s">
        <v>223</v>
      </c>
      <c r="B4" s="136">
        <v>957665</v>
      </c>
      <c r="C4" s="136">
        <v>526722</v>
      </c>
      <c r="D4" s="136">
        <v>128429</v>
      </c>
      <c r="E4" s="136">
        <v>302515</v>
      </c>
      <c r="F4" s="190">
        <f>+SUM(C4,D4)/B4*100</f>
        <v>68.411292048889749</v>
      </c>
      <c r="G4" s="190">
        <f>+C4/B4*100</f>
        <v>55.000652629050876</v>
      </c>
      <c r="H4" s="190">
        <f>+D4/SUM(C4,D4)*100</f>
        <v>19.602961759960678</v>
      </c>
    </row>
    <row r="5" spans="1:12" x14ac:dyDescent="0.75">
      <c r="A5" s="130" t="s">
        <v>46</v>
      </c>
      <c r="B5" s="136">
        <v>444462</v>
      </c>
      <c r="C5" s="136">
        <v>294019</v>
      </c>
      <c r="D5" s="136">
        <v>55176</v>
      </c>
      <c r="E5" s="136">
        <v>95267</v>
      </c>
      <c r="F5" s="190">
        <f>+SUM(C5,D5)/B5*100</f>
        <v>78.565771652019748</v>
      </c>
      <c r="G5" s="190">
        <f>+C5/B5*100</f>
        <v>66.15166200935063</v>
      </c>
      <c r="H5" s="190">
        <f>+D5/SUM(C5,D5)*100</f>
        <v>15.800913529689714</v>
      </c>
      <c r="J5" s="75"/>
    </row>
    <row r="6" spans="1:12" x14ac:dyDescent="0.75">
      <c r="A6" s="191" t="s">
        <v>47</v>
      </c>
      <c r="B6" s="136">
        <v>513203</v>
      </c>
      <c r="C6" s="136">
        <v>232703</v>
      </c>
      <c r="D6" s="136">
        <v>73253</v>
      </c>
      <c r="E6" s="136">
        <v>207248</v>
      </c>
      <c r="F6" s="190">
        <f>+SUM(C6,D6)/B6*100</f>
        <v>59.616954694341231</v>
      </c>
      <c r="G6" s="190">
        <f>+C6/B6*100</f>
        <v>45.34326572525881</v>
      </c>
      <c r="H6" s="190">
        <f>+D6/SUM(C6,D6)*100</f>
        <v>23.942331577089515</v>
      </c>
    </row>
    <row r="7" spans="1:12" x14ac:dyDescent="0.75">
      <c r="A7" s="191" t="s">
        <v>49</v>
      </c>
      <c r="B7" s="136">
        <v>437882</v>
      </c>
      <c r="C7" s="136">
        <v>254953</v>
      </c>
      <c r="D7" s="136">
        <v>58691</v>
      </c>
      <c r="E7" s="136">
        <v>124238</v>
      </c>
      <c r="F7" s="190">
        <f>+SUM(C7,D7)/B7*100</f>
        <v>71.627516088809315</v>
      </c>
      <c r="G7" s="190">
        <f>+C7/B7*100</f>
        <v>58.224133442342918</v>
      </c>
      <c r="H7" s="190">
        <f>+D7/SUM(C7,D7)*100</f>
        <v>18.712616852227367</v>
      </c>
      <c r="L7" s="83"/>
    </row>
    <row r="8" spans="1:12" x14ac:dyDescent="0.75">
      <c r="A8" s="130" t="s">
        <v>48</v>
      </c>
      <c r="B8" s="136">
        <v>519783</v>
      </c>
      <c r="C8" s="136">
        <v>271769</v>
      </c>
      <c r="D8" s="136">
        <v>69737</v>
      </c>
      <c r="E8" s="136">
        <v>178276</v>
      </c>
      <c r="F8" s="190">
        <f>+SUM(C8,D8)/B8*100</f>
        <v>65.701648572577398</v>
      </c>
      <c r="G8" s="190">
        <f>+C8/B8*100</f>
        <v>52.285088200268191</v>
      </c>
      <c r="H8" s="190">
        <f>+D8/SUM(C8,D8)*100</f>
        <v>20.42043185185619</v>
      </c>
    </row>
    <row r="9" spans="1:12" ht="7.5" customHeight="1" x14ac:dyDescent="0.75">
      <c r="A9" s="373"/>
      <c r="B9" s="373"/>
      <c r="C9" s="373"/>
      <c r="D9" s="373"/>
      <c r="E9" s="373"/>
      <c r="F9" s="373"/>
      <c r="G9" s="373"/>
      <c r="H9" s="373"/>
    </row>
    <row r="10" spans="1:12" x14ac:dyDescent="0.75">
      <c r="A10" s="130" t="s">
        <v>224</v>
      </c>
      <c r="B10" s="136">
        <v>899384</v>
      </c>
      <c r="C10" s="136">
        <v>500752</v>
      </c>
      <c r="D10" s="136">
        <v>118772</v>
      </c>
      <c r="E10" s="136">
        <v>279859</v>
      </c>
      <c r="F10" s="190">
        <f>+SUM(C10,D10)/B10*100</f>
        <v>68.883146687065818</v>
      </c>
      <c r="G10" s="190">
        <f>+C10/B10*100</f>
        <v>55.677219074388695</v>
      </c>
      <c r="H10" s="190">
        <f>+D10/SUM(C10,D10)*100</f>
        <v>19.171492952653974</v>
      </c>
    </row>
    <row r="11" spans="1:12" x14ac:dyDescent="0.75">
      <c r="A11" s="130" t="s">
        <v>46</v>
      </c>
      <c r="B11" s="136">
        <v>411741</v>
      </c>
      <c r="C11" s="136">
        <v>277163</v>
      </c>
      <c r="D11" s="136">
        <v>48808</v>
      </c>
      <c r="E11" s="136">
        <v>85770</v>
      </c>
      <c r="F11" s="190">
        <f>+SUM(C11,D11)/B11*100</f>
        <v>79.168943583466302</v>
      </c>
      <c r="G11" s="190">
        <f>+C11/B11*100</f>
        <v>67.314889700078453</v>
      </c>
      <c r="H11" s="190">
        <f>+D11/SUM(C11,D11)*100</f>
        <v>14.973111104975596</v>
      </c>
    </row>
    <row r="12" spans="1:12" x14ac:dyDescent="0.75">
      <c r="A12" s="191" t="s">
        <v>47</v>
      </c>
      <c r="B12" s="136">
        <v>487643</v>
      </c>
      <c r="C12" s="136">
        <v>223589</v>
      </c>
      <c r="D12" s="136">
        <v>69964</v>
      </c>
      <c r="E12" s="136">
        <v>194089</v>
      </c>
      <c r="F12" s="190">
        <f>+SUM(C12,D12)/B12*100</f>
        <v>60.198341819732882</v>
      </c>
      <c r="G12" s="190">
        <f>+C12/B12*100</f>
        <v>45.850960641288815</v>
      </c>
      <c r="H12" s="190">
        <f>+D12/SUM(C12,D12)*100</f>
        <v>23.833515583216659</v>
      </c>
    </row>
    <row r="13" spans="1:12" x14ac:dyDescent="0.75">
      <c r="A13" s="191" t="s">
        <v>49</v>
      </c>
      <c r="B13" s="136">
        <v>411315</v>
      </c>
      <c r="C13" s="136">
        <v>244924</v>
      </c>
      <c r="D13" s="136">
        <v>54732</v>
      </c>
      <c r="E13" s="136">
        <v>111659</v>
      </c>
      <c r="F13" s="190">
        <f>+SUM(C13,D13)/B13*100</f>
        <v>72.853166064938065</v>
      </c>
      <c r="G13" s="190">
        <f>+C13/B13*100</f>
        <v>59.546576225034343</v>
      </c>
      <c r="H13" s="190">
        <f>+D13/SUM(C13,D13)*100</f>
        <v>18.264943802226551</v>
      </c>
    </row>
    <row r="14" spans="1:12" x14ac:dyDescent="0.75">
      <c r="A14" s="130" t="s">
        <v>48</v>
      </c>
      <c r="B14" s="136">
        <v>488069</v>
      </c>
      <c r="C14" s="136">
        <v>255828</v>
      </c>
      <c r="D14" s="136">
        <v>64041</v>
      </c>
      <c r="E14" s="136">
        <v>168200</v>
      </c>
      <c r="F14" s="190">
        <f>+SUM(C14,D14)/B14*100</f>
        <v>65.537659634191073</v>
      </c>
      <c r="G14" s="190">
        <f>+C14/B14*100</f>
        <v>52.41635916233156</v>
      </c>
      <c r="H14" s="190">
        <f>+D14/SUM(C14,D14)*100</f>
        <v>20.021008600395788</v>
      </c>
    </row>
    <row r="15" spans="1:12" ht="6.75" customHeight="1" x14ac:dyDescent="0.75">
      <c r="A15" s="373"/>
      <c r="B15" s="373"/>
      <c r="C15" s="373"/>
      <c r="D15" s="373"/>
      <c r="E15" s="373"/>
      <c r="F15" s="373"/>
      <c r="G15" s="373"/>
      <c r="H15" s="373"/>
    </row>
    <row r="16" spans="1:12" x14ac:dyDescent="0.75">
      <c r="A16" s="130" t="s">
        <v>225</v>
      </c>
      <c r="B16" s="136">
        <v>58281</v>
      </c>
      <c r="C16" s="136">
        <v>25969</v>
      </c>
      <c r="D16" s="136">
        <v>9657</v>
      </c>
      <c r="E16" s="136">
        <v>22655</v>
      </c>
      <c r="F16" s="190">
        <f>+SUM(C16,D16)/B16*100</f>
        <v>61.127983390813469</v>
      </c>
      <c r="G16" s="190">
        <f>+C16/B16*100</f>
        <v>44.558260839724781</v>
      </c>
      <c r="H16" s="190">
        <f>+D16/SUM(C16,D16)*100</f>
        <v>27.106607533823613</v>
      </c>
    </row>
    <row r="17" spans="1:8" x14ac:dyDescent="0.75">
      <c r="A17" s="130" t="s">
        <v>46</v>
      </c>
      <c r="B17" s="136">
        <v>32721</v>
      </c>
      <c r="C17" s="136">
        <v>16856</v>
      </c>
      <c r="D17" s="136">
        <v>6368</v>
      </c>
      <c r="E17" s="136">
        <v>9497</v>
      </c>
      <c r="F17" s="190">
        <f>+SUM(C17,D17)/B17*100</f>
        <v>70.975825922190637</v>
      </c>
      <c r="G17" s="190">
        <f>+C17/B17*100</f>
        <v>51.514318022065339</v>
      </c>
      <c r="H17" s="190">
        <f>+D17/SUM(C17,D17)*100</f>
        <v>27.419910437478475</v>
      </c>
    </row>
    <row r="18" spans="1:8" x14ac:dyDescent="0.75">
      <c r="A18" s="191" t="s">
        <v>47</v>
      </c>
      <c r="B18" s="136">
        <v>25560</v>
      </c>
      <c r="C18" s="136">
        <v>9114</v>
      </c>
      <c r="D18" s="136">
        <v>3288</v>
      </c>
      <c r="E18" s="136">
        <v>13158</v>
      </c>
      <c r="F18" s="190">
        <f>+SUM(C18,D18)/B18*100</f>
        <v>48.521126760563384</v>
      </c>
      <c r="G18" s="190">
        <f>+C18/B18*100</f>
        <v>35.657276995305168</v>
      </c>
      <c r="H18" s="190">
        <f>+D18/SUM(C18,D18)*100</f>
        <v>26.511852926947267</v>
      </c>
    </row>
    <row r="19" spans="1:8" x14ac:dyDescent="0.75">
      <c r="A19" s="191" t="s">
        <v>49</v>
      </c>
      <c r="B19" s="136">
        <v>26567</v>
      </c>
      <c r="C19" s="136">
        <v>10029</v>
      </c>
      <c r="D19" s="136">
        <v>3960</v>
      </c>
      <c r="E19" s="136">
        <v>12579</v>
      </c>
      <c r="F19" s="190">
        <f>+SUM(C19,D19)/B19*100</f>
        <v>52.655550118568151</v>
      </c>
      <c r="G19" s="190">
        <f>+C19/B19*100</f>
        <v>37.749840027101286</v>
      </c>
      <c r="H19" s="190">
        <f>+D19/SUM(C19,D19)*100</f>
        <v>28.30795625134034</v>
      </c>
    </row>
    <row r="20" spans="1:8" x14ac:dyDescent="0.75">
      <c r="A20" s="130" t="s">
        <v>48</v>
      </c>
      <c r="B20" s="136">
        <v>31714</v>
      </c>
      <c r="C20" s="136">
        <v>15941</v>
      </c>
      <c r="D20" s="136">
        <v>5697</v>
      </c>
      <c r="E20" s="136">
        <v>10077</v>
      </c>
      <c r="F20" s="190">
        <f>+SUM(C20,D20)/B20*100</f>
        <v>68.228542599482878</v>
      </c>
      <c r="G20" s="190">
        <f>+C20/B20*100</f>
        <v>50.264867251056309</v>
      </c>
      <c r="H20" s="190">
        <f>+D20/SUM(C20,D20)*100</f>
        <v>26.328681024124229</v>
      </c>
    </row>
    <row r="21" spans="1:8" ht="7.5" customHeight="1" x14ac:dyDescent="0.75">
      <c r="A21" s="12"/>
      <c r="B21" s="12"/>
      <c r="C21" s="12"/>
      <c r="D21" s="12"/>
      <c r="E21" s="12"/>
      <c r="F21" s="12"/>
      <c r="G21" s="12"/>
      <c r="H21" s="12"/>
    </row>
    <row r="23" spans="1:8" x14ac:dyDescent="0.75">
      <c r="E23" s="32"/>
    </row>
  </sheetData>
  <mergeCells count="10">
    <mergeCell ref="G2:G3"/>
    <mergeCell ref="H2:H3"/>
    <mergeCell ref="A9:H9"/>
    <mergeCell ref="A15:H15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53"/>
  <sheetViews>
    <sheetView view="pageBreakPreview" topLeftCell="A22" zoomScale="110" zoomScaleNormal="100" zoomScaleSheetLayoutView="110" workbookViewId="0">
      <selection activeCell="H45" sqref="H45"/>
    </sheetView>
  </sheetViews>
  <sheetFormatPr defaultColWidth="9.08984375" defaultRowHeight="14.75" x14ac:dyDescent="0.75"/>
  <cols>
    <col min="1" max="1" width="28.81640625" style="84" customWidth="1"/>
    <col min="2" max="8" width="11.81640625" style="84" customWidth="1"/>
    <col min="9" max="16384" width="9.08984375" style="84"/>
  </cols>
  <sheetData>
    <row r="1" spans="1:11" ht="16" x14ac:dyDescent="0.8">
      <c r="A1" s="71" t="s">
        <v>609</v>
      </c>
      <c r="B1" s="66"/>
      <c r="C1" s="66"/>
      <c r="D1" s="66"/>
      <c r="E1" s="66"/>
      <c r="F1" s="66"/>
      <c r="G1" s="66"/>
      <c r="H1" s="66"/>
    </row>
    <row r="2" spans="1:11" x14ac:dyDescent="0.75">
      <c r="A2" s="352" t="s">
        <v>557</v>
      </c>
      <c r="B2" s="352" t="s">
        <v>9</v>
      </c>
      <c r="C2" s="352" t="s">
        <v>15</v>
      </c>
      <c r="D2" s="352" t="s">
        <v>16</v>
      </c>
      <c r="E2" s="444" t="s">
        <v>17</v>
      </c>
      <c r="F2" s="352" t="s">
        <v>286</v>
      </c>
      <c r="G2" s="352" t="s">
        <v>287</v>
      </c>
      <c r="H2" s="352" t="s">
        <v>288</v>
      </c>
    </row>
    <row r="3" spans="1:11" x14ac:dyDescent="0.75">
      <c r="A3" s="352"/>
      <c r="B3" s="352"/>
      <c r="C3" s="352"/>
      <c r="D3" s="352"/>
      <c r="E3" s="444"/>
      <c r="F3" s="352"/>
      <c r="G3" s="352"/>
      <c r="H3" s="352"/>
    </row>
    <row r="4" spans="1:11" x14ac:dyDescent="0.75">
      <c r="A4" s="151" t="s">
        <v>395</v>
      </c>
      <c r="B4" s="136">
        <v>957665</v>
      </c>
      <c r="C4" s="136">
        <v>526722</v>
      </c>
      <c r="D4" s="136">
        <v>128429</v>
      </c>
      <c r="E4" s="136">
        <v>302515</v>
      </c>
      <c r="F4" s="190">
        <f>+SUM(C4,D4)/B4*100</f>
        <v>68.411292048889749</v>
      </c>
      <c r="G4" s="190">
        <f>+C4/B4*100</f>
        <v>55.000652629050876</v>
      </c>
      <c r="H4" s="190">
        <f>+D4/SUM(C4,D4)*100</f>
        <v>19.602961759960678</v>
      </c>
    </row>
    <row r="5" spans="1:11" x14ac:dyDescent="0.75">
      <c r="A5" s="151" t="s">
        <v>289</v>
      </c>
      <c r="B5" s="136">
        <v>89776</v>
      </c>
      <c r="C5" s="136">
        <v>24964</v>
      </c>
      <c r="D5" s="136">
        <v>9819</v>
      </c>
      <c r="E5" s="136">
        <v>54994</v>
      </c>
      <c r="F5" s="190">
        <f>+SUM(C5,D5)/B5*100</f>
        <v>38.744207806095169</v>
      </c>
      <c r="G5" s="190">
        <f t="shared" ref="G5:G18" si="0">+C5/B5*100</f>
        <v>27.806986276955982</v>
      </c>
      <c r="H5" s="190">
        <f t="shared" ref="H5:H18" si="1">+D5/SUM(C5,D5)*100</f>
        <v>28.229307420291523</v>
      </c>
      <c r="I5" s="52"/>
      <c r="K5" s="83"/>
    </row>
    <row r="6" spans="1:11" x14ac:dyDescent="0.75">
      <c r="A6" s="151" t="s">
        <v>290</v>
      </c>
      <c r="B6" s="136">
        <v>121636</v>
      </c>
      <c r="C6" s="136">
        <v>39514</v>
      </c>
      <c r="D6" s="136">
        <v>18581</v>
      </c>
      <c r="E6" s="136">
        <v>63541</v>
      </c>
      <c r="F6" s="190">
        <f t="shared" ref="F6:F18" si="2">+SUM(C6,D6)/B6*100</f>
        <v>47.761353546647371</v>
      </c>
      <c r="G6" s="190">
        <f t="shared" si="0"/>
        <v>32.485448386990697</v>
      </c>
      <c r="H6" s="190">
        <f t="shared" si="1"/>
        <v>31.983819605818059</v>
      </c>
      <c r="I6" s="52"/>
    </row>
    <row r="7" spans="1:11" x14ac:dyDescent="0.75">
      <c r="A7" s="151" t="s">
        <v>291</v>
      </c>
      <c r="B7" s="136">
        <v>33956</v>
      </c>
      <c r="C7" s="136">
        <v>10589</v>
      </c>
      <c r="D7" s="136">
        <v>5631</v>
      </c>
      <c r="E7" s="136">
        <v>17736</v>
      </c>
      <c r="F7" s="190">
        <f t="shared" si="2"/>
        <v>47.767699375662623</v>
      </c>
      <c r="G7" s="190">
        <f t="shared" si="0"/>
        <v>31.184474025209099</v>
      </c>
      <c r="H7" s="190">
        <f t="shared" si="1"/>
        <v>34.716399506781755</v>
      </c>
      <c r="I7" s="52"/>
    </row>
    <row r="8" spans="1:11" x14ac:dyDescent="0.75">
      <c r="A8" s="151" t="s">
        <v>292</v>
      </c>
      <c r="B8" s="136">
        <v>106804</v>
      </c>
      <c r="C8" s="136">
        <v>39688</v>
      </c>
      <c r="D8" s="136">
        <v>19575</v>
      </c>
      <c r="E8" s="136">
        <v>47540</v>
      </c>
      <c r="F8" s="190">
        <f t="shared" si="2"/>
        <v>55.487622186434962</v>
      </c>
      <c r="G8" s="190">
        <f t="shared" si="0"/>
        <v>37.159656941687579</v>
      </c>
      <c r="H8" s="190">
        <f t="shared" si="1"/>
        <v>33.03072743533064</v>
      </c>
      <c r="I8" s="52"/>
    </row>
    <row r="9" spans="1:11" x14ac:dyDescent="0.75">
      <c r="A9" s="151" t="s">
        <v>492</v>
      </c>
      <c r="B9" s="136">
        <v>8569</v>
      </c>
      <c r="C9" s="136">
        <v>4628</v>
      </c>
      <c r="D9" s="136">
        <v>738</v>
      </c>
      <c r="E9" s="136">
        <v>3204</v>
      </c>
      <c r="F9" s="190">
        <f t="shared" si="2"/>
        <v>62.621075971525265</v>
      </c>
      <c r="G9" s="190">
        <f t="shared" si="0"/>
        <v>54.008635780137702</v>
      </c>
      <c r="H9" s="190">
        <f t="shared" si="1"/>
        <v>13.753261274692507</v>
      </c>
      <c r="I9" s="52"/>
    </row>
    <row r="10" spans="1:11" x14ac:dyDescent="0.75">
      <c r="A10" s="151" t="s">
        <v>493</v>
      </c>
      <c r="B10" s="136">
        <v>7847</v>
      </c>
      <c r="C10" s="136">
        <v>4402</v>
      </c>
      <c r="D10" s="136">
        <v>1699</v>
      </c>
      <c r="E10" s="136">
        <v>1746</v>
      </c>
      <c r="F10" s="190">
        <f t="shared" si="2"/>
        <v>77.749458391742067</v>
      </c>
      <c r="G10" s="190">
        <f t="shared" si="0"/>
        <v>56.097871798139423</v>
      </c>
      <c r="H10" s="190">
        <f t="shared" si="1"/>
        <v>27.847893787903622</v>
      </c>
      <c r="I10" s="52"/>
    </row>
    <row r="11" spans="1:11" x14ac:dyDescent="0.75">
      <c r="A11" s="151" t="s">
        <v>293</v>
      </c>
      <c r="B11" s="136">
        <v>137356</v>
      </c>
      <c r="C11" s="136">
        <v>115732</v>
      </c>
      <c r="D11" s="136">
        <v>10297</v>
      </c>
      <c r="E11" s="136">
        <v>11327</v>
      </c>
      <c r="F11" s="190">
        <f t="shared" si="2"/>
        <v>91.753545531320071</v>
      </c>
      <c r="G11" s="190">
        <f t="shared" si="0"/>
        <v>84.256967296659781</v>
      </c>
      <c r="H11" s="190">
        <f t="shared" si="1"/>
        <v>8.1703417467408297</v>
      </c>
      <c r="I11" s="52"/>
    </row>
    <row r="12" spans="1:11" x14ac:dyDescent="0.75">
      <c r="A12" s="151" t="s">
        <v>294</v>
      </c>
      <c r="B12" s="136">
        <v>19442</v>
      </c>
      <c r="C12" s="136">
        <v>17786</v>
      </c>
      <c r="D12" s="136">
        <v>640</v>
      </c>
      <c r="E12" s="136">
        <v>1016</v>
      </c>
      <c r="F12" s="190">
        <f t="shared" si="2"/>
        <v>94.774200185166137</v>
      </c>
      <c r="G12" s="190">
        <f t="shared" si="0"/>
        <v>91.482357782121184</v>
      </c>
      <c r="H12" s="190">
        <f t="shared" si="1"/>
        <v>3.4733528709432324</v>
      </c>
      <c r="I12" s="52"/>
    </row>
    <row r="13" spans="1:11" x14ac:dyDescent="0.75">
      <c r="A13" s="151" t="s">
        <v>295</v>
      </c>
      <c r="B13" s="136">
        <v>174663</v>
      </c>
      <c r="C13" s="136">
        <v>127665</v>
      </c>
      <c r="D13" s="136">
        <v>21800</v>
      </c>
      <c r="E13" s="136">
        <v>25198</v>
      </c>
      <c r="F13" s="190">
        <f t="shared" si="2"/>
        <v>85.573361272851145</v>
      </c>
      <c r="G13" s="190">
        <f t="shared" si="0"/>
        <v>73.092183232854126</v>
      </c>
      <c r="H13" s="190">
        <f t="shared" si="1"/>
        <v>14.5853544308032</v>
      </c>
      <c r="I13" s="52"/>
    </row>
    <row r="14" spans="1:11" x14ac:dyDescent="0.75">
      <c r="A14" s="151" t="s">
        <v>296</v>
      </c>
      <c r="B14" s="136">
        <v>23687</v>
      </c>
      <c r="C14" s="136">
        <v>11586</v>
      </c>
      <c r="D14" s="136">
        <v>3794</v>
      </c>
      <c r="E14" s="136">
        <v>8307</v>
      </c>
      <c r="F14" s="190">
        <f t="shared" si="2"/>
        <v>64.930130451302404</v>
      </c>
      <c r="G14" s="190">
        <f t="shared" si="0"/>
        <v>48.912905813315319</v>
      </c>
      <c r="H14" s="190">
        <f t="shared" si="1"/>
        <v>24.668400520156048</v>
      </c>
      <c r="I14" s="52"/>
    </row>
    <row r="15" spans="1:11" x14ac:dyDescent="0.75">
      <c r="A15" s="151" t="s">
        <v>297</v>
      </c>
      <c r="B15" s="136">
        <v>39298</v>
      </c>
      <c r="C15" s="136">
        <v>19199</v>
      </c>
      <c r="D15" s="136">
        <v>7432</v>
      </c>
      <c r="E15" s="136">
        <v>12667</v>
      </c>
      <c r="F15" s="190">
        <f t="shared" si="2"/>
        <v>67.766807471118113</v>
      </c>
      <c r="G15" s="190">
        <f t="shared" si="0"/>
        <v>48.854903557432948</v>
      </c>
      <c r="H15" s="190">
        <f t="shared" si="1"/>
        <v>27.907326048589987</v>
      </c>
      <c r="I15" s="52"/>
    </row>
    <row r="16" spans="1:11" x14ac:dyDescent="0.75">
      <c r="A16" s="151" t="s">
        <v>298</v>
      </c>
      <c r="B16" s="136">
        <v>22166</v>
      </c>
      <c r="C16" s="136">
        <v>10971</v>
      </c>
      <c r="D16" s="136">
        <v>4311</v>
      </c>
      <c r="E16" s="136">
        <v>6884</v>
      </c>
      <c r="F16" s="190">
        <f t="shared" si="2"/>
        <v>68.943426869981053</v>
      </c>
      <c r="G16" s="190">
        <f t="shared" si="0"/>
        <v>49.494721645763782</v>
      </c>
      <c r="H16" s="190">
        <f t="shared" si="1"/>
        <v>28.209658421672557</v>
      </c>
      <c r="I16" s="52"/>
    </row>
    <row r="17" spans="1:9" x14ac:dyDescent="0.75">
      <c r="A17" s="151" t="s">
        <v>299</v>
      </c>
      <c r="B17" s="136">
        <v>169249</v>
      </c>
      <c r="C17" s="136">
        <v>98639</v>
      </c>
      <c r="D17" s="136">
        <v>23413</v>
      </c>
      <c r="E17" s="136">
        <v>47197</v>
      </c>
      <c r="F17" s="190">
        <f t="shared" si="2"/>
        <v>72.113867733339632</v>
      </c>
      <c r="G17" s="190">
        <f t="shared" si="0"/>
        <v>58.280403429266933</v>
      </c>
      <c r="H17" s="190">
        <f t="shared" si="1"/>
        <v>19.182807328024122</v>
      </c>
      <c r="I17" s="52"/>
    </row>
    <row r="18" spans="1:9" x14ac:dyDescent="0.75">
      <c r="A18" s="151" t="s">
        <v>201</v>
      </c>
      <c r="B18" s="136">
        <v>3215</v>
      </c>
      <c r="C18" s="136">
        <v>1358</v>
      </c>
      <c r="D18" s="136">
        <v>699</v>
      </c>
      <c r="E18" s="136">
        <v>1158</v>
      </c>
      <c r="F18" s="190">
        <f t="shared" si="2"/>
        <v>63.981337480559873</v>
      </c>
      <c r="G18" s="190">
        <f t="shared" si="0"/>
        <v>42.239502332814929</v>
      </c>
      <c r="H18" s="190">
        <f t="shared" si="1"/>
        <v>33.981526494895483</v>
      </c>
      <c r="I18" s="52"/>
    </row>
    <row r="19" spans="1:9" ht="6" customHeight="1" x14ac:dyDescent="0.75">
      <c r="A19" s="426"/>
      <c r="B19" s="427"/>
      <c r="C19" s="427"/>
      <c r="D19" s="427"/>
      <c r="E19" s="427"/>
      <c r="F19" s="427"/>
      <c r="G19" s="427"/>
      <c r="H19" s="428"/>
    </row>
    <row r="20" spans="1:9" x14ac:dyDescent="0.75">
      <c r="A20" s="151" t="s">
        <v>396</v>
      </c>
      <c r="B20" s="136">
        <v>899384</v>
      </c>
      <c r="C20" s="136">
        <v>500752</v>
      </c>
      <c r="D20" s="136">
        <v>118772</v>
      </c>
      <c r="E20" s="136">
        <v>279859</v>
      </c>
      <c r="F20" s="190">
        <f>+SUM(C20,D20)/B20*100</f>
        <v>68.883146687065818</v>
      </c>
      <c r="G20" s="190">
        <f>+C20/B20*100</f>
        <v>55.677219074388695</v>
      </c>
      <c r="H20" s="190">
        <f>+D20/SUM(C20,D20)*100</f>
        <v>19.171492952653974</v>
      </c>
    </row>
    <row r="21" spans="1:9" ht="8.25" customHeight="1" x14ac:dyDescent="0.75">
      <c r="A21" s="151"/>
      <c r="B21" s="136"/>
      <c r="C21" s="136"/>
      <c r="D21" s="136"/>
      <c r="E21" s="136"/>
      <c r="F21" s="190"/>
      <c r="G21" s="190"/>
      <c r="H21" s="190"/>
    </row>
    <row r="22" spans="1:9" x14ac:dyDescent="0.75">
      <c r="A22" s="151" t="s">
        <v>289</v>
      </c>
      <c r="B22" s="136">
        <v>81004</v>
      </c>
      <c r="C22" s="136">
        <v>21330</v>
      </c>
      <c r="D22" s="136">
        <v>8192</v>
      </c>
      <c r="E22" s="136">
        <v>51481</v>
      </c>
      <c r="F22" s="190">
        <f t="shared" ref="F22:F35" si="3">+SUM(C22,D22)/B22*100</f>
        <v>36.445113821539678</v>
      </c>
      <c r="G22" s="190">
        <f t="shared" ref="G22:G35" si="4">+C22/B22*100</f>
        <v>26.332032986025382</v>
      </c>
      <c r="H22" s="190">
        <f t="shared" ref="H22:H35" si="5">+D22/SUM(C22,D22)*100</f>
        <v>27.748797506943973</v>
      </c>
    </row>
    <row r="23" spans="1:9" x14ac:dyDescent="0.75">
      <c r="A23" s="151" t="s">
        <v>290</v>
      </c>
      <c r="B23" s="136">
        <v>113701</v>
      </c>
      <c r="C23" s="136">
        <v>37866</v>
      </c>
      <c r="D23" s="136">
        <v>17625</v>
      </c>
      <c r="E23" s="136">
        <v>58209</v>
      </c>
      <c r="F23" s="190">
        <f t="shared" si="3"/>
        <v>48.804320102725569</v>
      </c>
      <c r="G23" s="190">
        <f t="shared" si="4"/>
        <v>33.303137175574534</v>
      </c>
      <c r="H23" s="190">
        <f t="shared" si="5"/>
        <v>31.761907336324807</v>
      </c>
    </row>
    <row r="24" spans="1:9" x14ac:dyDescent="0.75">
      <c r="A24" s="151" t="s">
        <v>291</v>
      </c>
      <c r="B24" s="136">
        <v>31545</v>
      </c>
      <c r="C24" s="136">
        <v>9835</v>
      </c>
      <c r="D24" s="136">
        <v>5394</v>
      </c>
      <c r="E24" s="136">
        <v>16316</v>
      </c>
      <c r="F24" s="190">
        <f t="shared" si="3"/>
        <v>48.277064511016007</v>
      </c>
      <c r="G24" s="190">
        <f t="shared" si="4"/>
        <v>31.177682675542872</v>
      </c>
      <c r="H24" s="190">
        <f t="shared" si="5"/>
        <v>35.419265874318732</v>
      </c>
    </row>
    <row r="25" spans="1:9" x14ac:dyDescent="0.75">
      <c r="A25" s="151" t="s">
        <v>292</v>
      </c>
      <c r="B25" s="136">
        <v>106152</v>
      </c>
      <c r="C25" s="136">
        <v>39341</v>
      </c>
      <c r="D25" s="136">
        <v>19523</v>
      </c>
      <c r="E25" s="136">
        <v>47289</v>
      </c>
      <c r="F25" s="190">
        <f t="shared" si="3"/>
        <v>55.452558595221944</v>
      </c>
      <c r="G25" s="190">
        <f t="shared" si="4"/>
        <v>37.061006858090281</v>
      </c>
      <c r="H25" s="190">
        <f t="shared" si="5"/>
        <v>33.166281598260397</v>
      </c>
    </row>
    <row r="26" spans="1:9" x14ac:dyDescent="0.75">
      <c r="A26" s="151" t="s">
        <v>492</v>
      </c>
      <c r="B26" s="136">
        <v>8295</v>
      </c>
      <c r="C26" s="136">
        <v>4503</v>
      </c>
      <c r="D26" s="136">
        <v>588</v>
      </c>
      <c r="E26" s="136">
        <v>3204</v>
      </c>
      <c r="F26" s="190">
        <f t="shared" si="3"/>
        <v>61.374321880650996</v>
      </c>
      <c r="G26" s="190">
        <f t="shared" si="4"/>
        <v>54.285714285714285</v>
      </c>
      <c r="H26" s="190">
        <f t="shared" si="5"/>
        <v>11.54979375368297</v>
      </c>
    </row>
    <row r="27" spans="1:9" x14ac:dyDescent="0.75">
      <c r="A27" s="151" t="s">
        <v>493</v>
      </c>
      <c r="B27" s="136">
        <v>7050</v>
      </c>
      <c r="C27" s="136">
        <v>4221</v>
      </c>
      <c r="D27" s="136">
        <v>1083</v>
      </c>
      <c r="E27" s="136">
        <v>1746</v>
      </c>
      <c r="F27" s="190">
        <f t="shared" si="3"/>
        <v>75.2340425531915</v>
      </c>
      <c r="G27" s="190">
        <f t="shared" si="4"/>
        <v>59.87234042553191</v>
      </c>
      <c r="H27" s="190">
        <f t="shared" si="5"/>
        <v>20.418552036199095</v>
      </c>
    </row>
    <row r="28" spans="1:9" x14ac:dyDescent="0.75">
      <c r="A28" s="151" t="s">
        <v>293</v>
      </c>
      <c r="B28" s="136">
        <v>135216</v>
      </c>
      <c r="C28" s="136">
        <v>114434</v>
      </c>
      <c r="D28" s="136">
        <v>9725</v>
      </c>
      <c r="E28" s="136">
        <v>11057</v>
      </c>
      <c r="F28" s="190">
        <f t="shared" si="3"/>
        <v>91.822713288368234</v>
      </c>
      <c r="G28" s="190">
        <f t="shared" si="4"/>
        <v>84.63051709856822</v>
      </c>
      <c r="H28" s="190">
        <f t="shared" si="5"/>
        <v>7.8326983948002153</v>
      </c>
    </row>
    <row r="29" spans="1:9" x14ac:dyDescent="0.75">
      <c r="A29" s="151" t="s">
        <v>294</v>
      </c>
      <c r="B29" s="136">
        <v>17844</v>
      </c>
      <c r="C29" s="136">
        <v>16809</v>
      </c>
      <c r="D29" s="136">
        <v>640</v>
      </c>
      <c r="E29" s="136">
        <v>395</v>
      </c>
      <c r="F29" s="190">
        <f t="shared" si="3"/>
        <v>97.786370768885902</v>
      </c>
      <c r="G29" s="190">
        <f t="shared" si="4"/>
        <v>94.199731002017487</v>
      </c>
      <c r="H29" s="190">
        <f t="shared" si="5"/>
        <v>3.6678319674479911</v>
      </c>
    </row>
    <row r="30" spans="1:9" x14ac:dyDescent="0.75">
      <c r="A30" s="151" t="s">
        <v>295</v>
      </c>
      <c r="B30" s="136">
        <v>172238</v>
      </c>
      <c r="C30" s="136">
        <v>125557</v>
      </c>
      <c r="D30" s="136">
        <v>21688</v>
      </c>
      <c r="E30" s="136">
        <v>24993</v>
      </c>
      <c r="F30" s="190">
        <f t="shared" si="3"/>
        <v>85.489264854445594</v>
      </c>
      <c r="G30" s="190">
        <f t="shared" si="4"/>
        <v>72.897386174943961</v>
      </c>
      <c r="H30" s="190">
        <f t="shared" si="5"/>
        <v>14.729192841862201</v>
      </c>
    </row>
    <row r="31" spans="1:9" x14ac:dyDescent="0.75">
      <c r="A31" s="151" t="s">
        <v>296</v>
      </c>
      <c r="B31" s="136">
        <v>22965</v>
      </c>
      <c r="C31" s="136">
        <v>11507</v>
      </c>
      <c r="D31" s="136">
        <v>3496</v>
      </c>
      <c r="E31" s="136">
        <v>7962</v>
      </c>
      <c r="F31" s="190">
        <f t="shared" si="3"/>
        <v>65.329849771391252</v>
      </c>
      <c r="G31" s="190">
        <f t="shared" si="4"/>
        <v>50.10668408447637</v>
      </c>
      <c r="H31" s="190">
        <f t="shared" si="5"/>
        <v>23.302006265413581</v>
      </c>
    </row>
    <row r="32" spans="1:9" x14ac:dyDescent="0.75">
      <c r="A32" s="151" t="s">
        <v>297</v>
      </c>
      <c r="B32" s="136">
        <v>37272</v>
      </c>
      <c r="C32" s="136">
        <v>18858</v>
      </c>
      <c r="D32" s="136">
        <v>7168</v>
      </c>
      <c r="E32" s="136">
        <v>11246</v>
      </c>
      <c r="F32" s="190">
        <f t="shared" si="3"/>
        <v>69.827216140802747</v>
      </c>
      <c r="G32" s="190">
        <f t="shared" si="4"/>
        <v>50.595621377978105</v>
      </c>
      <c r="H32" s="190">
        <f t="shared" si="5"/>
        <v>27.541689080150615</v>
      </c>
    </row>
    <row r="33" spans="1:8" x14ac:dyDescent="0.75">
      <c r="A33" s="151" t="s">
        <v>298</v>
      </c>
      <c r="B33" s="136">
        <v>21915</v>
      </c>
      <c r="C33" s="136">
        <v>10971</v>
      </c>
      <c r="D33" s="136">
        <v>4207</v>
      </c>
      <c r="E33" s="136">
        <v>6737</v>
      </c>
      <c r="F33" s="190">
        <f t="shared" si="3"/>
        <v>69.258498745151726</v>
      </c>
      <c r="G33" s="190">
        <f t="shared" si="4"/>
        <v>50.061601642710471</v>
      </c>
      <c r="H33" s="190">
        <f t="shared" si="5"/>
        <v>27.717749374094087</v>
      </c>
    </row>
    <row r="34" spans="1:8" x14ac:dyDescent="0.75">
      <c r="A34" s="151" t="s">
        <v>299</v>
      </c>
      <c r="B34" s="136">
        <v>142270</v>
      </c>
      <c r="C34" s="136">
        <v>84329</v>
      </c>
      <c r="D34" s="136">
        <v>18996</v>
      </c>
      <c r="E34" s="136">
        <v>38944</v>
      </c>
      <c r="F34" s="190">
        <f t="shared" si="3"/>
        <v>72.625992830533491</v>
      </c>
      <c r="G34" s="190">
        <f t="shared" si="4"/>
        <v>59.273915793912977</v>
      </c>
      <c r="H34" s="190">
        <f t="shared" si="5"/>
        <v>18.384708444229371</v>
      </c>
    </row>
    <row r="35" spans="1:8" x14ac:dyDescent="0.75">
      <c r="A35" s="151" t="s">
        <v>300</v>
      </c>
      <c r="B35" s="136">
        <v>1917</v>
      </c>
      <c r="C35" s="136">
        <v>1192</v>
      </c>
      <c r="D35" s="136">
        <v>445</v>
      </c>
      <c r="E35" s="136">
        <v>281</v>
      </c>
      <c r="F35" s="190">
        <f t="shared" si="3"/>
        <v>85.393844548774126</v>
      </c>
      <c r="G35" s="190">
        <f t="shared" si="4"/>
        <v>62.180490349504439</v>
      </c>
      <c r="H35" s="190">
        <f t="shared" si="5"/>
        <v>27.183872938301771</v>
      </c>
    </row>
    <row r="36" spans="1:8" ht="8.25" customHeight="1" x14ac:dyDescent="0.75">
      <c r="A36" s="426"/>
      <c r="B36" s="427"/>
      <c r="C36" s="427"/>
      <c r="D36" s="427"/>
      <c r="E36" s="427"/>
      <c r="F36" s="427"/>
      <c r="G36" s="427"/>
      <c r="H36" s="428"/>
    </row>
    <row r="37" spans="1:8" x14ac:dyDescent="0.75">
      <c r="A37" s="151" t="s">
        <v>397</v>
      </c>
      <c r="B37" s="136">
        <v>58281</v>
      </c>
      <c r="C37" s="136">
        <v>25969</v>
      </c>
      <c r="D37" s="136">
        <v>9657</v>
      </c>
      <c r="E37" s="136">
        <v>22655</v>
      </c>
      <c r="F37" s="190">
        <f>+SUM(C37,D37)/B37*100</f>
        <v>61.127983390813469</v>
      </c>
      <c r="G37" s="190">
        <f>+C37/B37*100</f>
        <v>44.558260839724781</v>
      </c>
      <c r="H37" s="190">
        <f>+D37/SUM(C37,D37)*100</f>
        <v>27.106607533823613</v>
      </c>
    </row>
    <row r="38" spans="1:8" ht="7.5" customHeight="1" x14ac:dyDescent="0.75">
      <c r="A38" s="151"/>
      <c r="B38" s="136"/>
      <c r="C38" s="136"/>
      <c r="D38" s="136"/>
      <c r="E38" s="136"/>
      <c r="F38" s="190"/>
      <c r="G38" s="190"/>
      <c r="H38" s="190"/>
    </row>
    <row r="39" spans="1:8" x14ac:dyDescent="0.75">
      <c r="A39" s="151" t="s">
        <v>289</v>
      </c>
      <c r="B39" s="192">
        <v>8772</v>
      </c>
      <c r="C39" s="192">
        <v>3633</v>
      </c>
      <c r="D39" s="192">
        <v>1626</v>
      </c>
      <c r="E39" s="192">
        <v>3513</v>
      </c>
      <c r="F39" s="193">
        <f t="shared" ref="F39:F52" si="6">+SUM(C39,D39)/B39*100</f>
        <v>59.952120383036934</v>
      </c>
      <c r="G39" s="193">
        <f t="shared" ref="G39:G52" si="7">+C39/B39*100</f>
        <v>41.415868673050618</v>
      </c>
      <c r="H39" s="193">
        <f t="shared" ref="H39:H52" si="8">+D39/SUM(C39,D39)*100</f>
        <v>30.918425556189387</v>
      </c>
    </row>
    <row r="40" spans="1:8" x14ac:dyDescent="0.75">
      <c r="A40" s="151" t="s">
        <v>290</v>
      </c>
      <c r="B40" s="192">
        <v>7935</v>
      </c>
      <c r="C40" s="192">
        <v>1648</v>
      </c>
      <c r="D40" s="192">
        <v>955</v>
      </c>
      <c r="E40" s="192">
        <v>5332</v>
      </c>
      <c r="F40" s="193">
        <f t="shared" si="6"/>
        <v>32.804032766225582</v>
      </c>
      <c r="G40" s="193">
        <f t="shared" si="7"/>
        <v>20.768746061751735</v>
      </c>
      <c r="H40" s="193">
        <f t="shared" si="8"/>
        <v>36.688436419515938</v>
      </c>
    </row>
    <row r="41" spans="1:8" x14ac:dyDescent="0.75">
      <c r="A41" s="151" t="s">
        <v>291</v>
      </c>
      <c r="B41" s="192">
        <v>2411</v>
      </c>
      <c r="C41" s="192">
        <v>755</v>
      </c>
      <c r="D41" s="192">
        <v>237</v>
      </c>
      <c r="E41" s="192">
        <v>1420</v>
      </c>
      <c r="F41" s="193">
        <f t="shared" si="6"/>
        <v>41.144753214433841</v>
      </c>
      <c r="G41" s="193">
        <f t="shared" si="7"/>
        <v>31.314807133969307</v>
      </c>
      <c r="H41" s="193">
        <f t="shared" si="8"/>
        <v>23.891129032258064</v>
      </c>
    </row>
    <row r="42" spans="1:8" x14ac:dyDescent="0.75">
      <c r="A42" s="151" t="s">
        <v>292</v>
      </c>
      <c r="B42" s="192">
        <v>652</v>
      </c>
      <c r="C42" s="192">
        <v>348</v>
      </c>
      <c r="D42" s="192">
        <v>52</v>
      </c>
      <c r="E42" s="192">
        <v>252</v>
      </c>
      <c r="F42" s="193">
        <f t="shared" si="6"/>
        <v>61.349693251533743</v>
      </c>
      <c r="G42" s="193">
        <f t="shared" si="7"/>
        <v>53.374233128834362</v>
      </c>
      <c r="H42" s="193">
        <f t="shared" si="8"/>
        <v>13</v>
      </c>
    </row>
    <row r="43" spans="1:8" x14ac:dyDescent="0.75">
      <c r="A43" s="151" t="s">
        <v>492</v>
      </c>
      <c r="B43" s="192">
        <v>275</v>
      </c>
      <c r="C43" s="192">
        <v>125</v>
      </c>
      <c r="D43" s="192">
        <v>149</v>
      </c>
      <c r="E43" s="192">
        <v>0</v>
      </c>
      <c r="F43" s="193">
        <f t="shared" si="6"/>
        <v>99.63636363636364</v>
      </c>
      <c r="G43" s="193">
        <f t="shared" si="7"/>
        <v>45.454545454545453</v>
      </c>
      <c r="H43" s="193">
        <f t="shared" si="8"/>
        <v>54.379562043795616</v>
      </c>
    </row>
    <row r="44" spans="1:8" x14ac:dyDescent="0.75">
      <c r="A44" s="151" t="s">
        <v>493</v>
      </c>
      <c r="B44" s="192">
        <v>797</v>
      </c>
      <c r="C44" s="192">
        <v>182</v>
      </c>
      <c r="D44" s="192">
        <v>616</v>
      </c>
      <c r="E44" s="192">
        <v>0</v>
      </c>
      <c r="F44" s="193">
        <f t="shared" si="6"/>
        <v>100.12547051442911</v>
      </c>
      <c r="G44" s="193">
        <f t="shared" si="7"/>
        <v>22.835633626097867</v>
      </c>
      <c r="H44" s="193">
        <f t="shared" si="8"/>
        <v>77.192982456140342</v>
      </c>
    </row>
    <row r="45" spans="1:8" x14ac:dyDescent="0.75">
      <c r="A45" s="151" t="s">
        <v>293</v>
      </c>
      <c r="B45" s="192">
        <v>2140</v>
      </c>
      <c r="C45" s="192">
        <v>1297</v>
      </c>
      <c r="D45" s="192">
        <v>572</v>
      </c>
      <c r="E45" s="192">
        <v>270</v>
      </c>
      <c r="F45" s="193">
        <f t="shared" si="6"/>
        <v>87.336448598130843</v>
      </c>
      <c r="G45" s="193">
        <f t="shared" si="7"/>
        <v>60.607476635514026</v>
      </c>
      <c r="H45" s="193">
        <f t="shared" si="8"/>
        <v>30.604601391118248</v>
      </c>
    </row>
    <row r="46" spans="1:8" x14ac:dyDescent="0.75">
      <c r="A46" s="151" t="s">
        <v>293</v>
      </c>
      <c r="B46" s="192">
        <v>1598</v>
      </c>
      <c r="C46" s="192">
        <v>977</v>
      </c>
      <c r="D46" s="192">
        <v>0</v>
      </c>
      <c r="E46" s="192">
        <v>621</v>
      </c>
      <c r="F46" s="193">
        <f t="shared" si="6"/>
        <v>61.13892365456821</v>
      </c>
      <c r="G46" s="193">
        <f t="shared" si="7"/>
        <v>61.13892365456821</v>
      </c>
      <c r="H46" s="193">
        <f t="shared" si="8"/>
        <v>0</v>
      </c>
    </row>
    <row r="47" spans="1:8" x14ac:dyDescent="0.75">
      <c r="A47" s="151" t="s">
        <v>294</v>
      </c>
      <c r="B47" s="192">
        <v>2425</v>
      </c>
      <c r="C47" s="192">
        <v>2108</v>
      </c>
      <c r="D47" s="192">
        <v>112</v>
      </c>
      <c r="E47" s="192">
        <v>205</v>
      </c>
      <c r="F47" s="193">
        <f t="shared" si="6"/>
        <v>91.546391752577321</v>
      </c>
      <c r="G47" s="193">
        <f t="shared" si="7"/>
        <v>86.927835051546381</v>
      </c>
      <c r="H47" s="193">
        <f t="shared" si="8"/>
        <v>5.045045045045045</v>
      </c>
    </row>
    <row r="48" spans="1:8" x14ac:dyDescent="0.75">
      <c r="A48" s="151" t="s">
        <v>295</v>
      </c>
      <c r="B48" s="192">
        <v>722</v>
      </c>
      <c r="C48" s="192">
        <v>79</v>
      </c>
      <c r="D48" s="192">
        <v>298</v>
      </c>
      <c r="E48" s="192">
        <v>344</v>
      </c>
      <c r="F48" s="193">
        <f t="shared" si="6"/>
        <v>52.21606648199446</v>
      </c>
      <c r="G48" s="193">
        <f t="shared" si="7"/>
        <v>10.941828254847644</v>
      </c>
      <c r="H48" s="193">
        <f t="shared" si="8"/>
        <v>79.045092838196283</v>
      </c>
    </row>
    <row r="49" spans="1:8" x14ac:dyDescent="0.75">
      <c r="A49" s="151" t="s">
        <v>297</v>
      </c>
      <c r="B49" s="192">
        <v>2026</v>
      </c>
      <c r="C49" s="192">
        <v>341</v>
      </c>
      <c r="D49" s="192">
        <v>264</v>
      </c>
      <c r="E49" s="192">
        <v>1421</v>
      </c>
      <c r="F49" s="193">
        <f t="shared" si="6"/>
        <v>29.861796643632776</v>
      </c>
      <c r="G49" s="193">
        <f t="shared" si="7"/>
        <v>16.831194471865746</v>
      </c>
      <c r="H49" s="193">
        <f t="shared" si="8"/>
        <v>43.636363636363633</v>
      </c>
    </row>
    <row r="50" spans="1:8" x14ac:dyDescent="0.75">
      <c r="A50" s="151" t="s">
        <v>298</v>
      </c>
      <c r="B50" s="192">
        <v>251</v>
      </c>
      <c r="C50" s="192">
        <v>0</v>
      </c>
      <c r="D50" s="192">
        <v>104</v>
      </c>
      <c r="E50" s="192">
        <v>147</v>
      </c>
      <c r="F50" s="193">
        <f t="shared" si="6"/>
        <v>41.43426294820717</v>
      </c>
      <c r="G50" s="193">
        <f t="shared" si="7"/>
        <v>0</v>
      </c>
      <c r="H50" s="194">
        <v>0</v>
      </c>
    </row>
    <row r="51" spans="1:8" x14ac:dyDescent="0.75">
      <c r="A51" s="151" t="s">
        <v>299</v>
      </c>
      <c r="B51" s="192">
        <v>26979</v>
      </c>
      <c r="C51" s="192">
        <v>14310</v>
      </c>
      <c r="D51" s="192">
        <v>4416</v>
      </c>
      <c r="E51" s="192">
        <v>8253</v>
      </c>
      <c r="F51" s="193">
        <f t="shared" si="6"/>
        <v>69.409540753919714</v>
      </c>
      <c r="G51" s="193">
        <f t="shared" si="7"/>
        <v>53.041254308906929</v>
      </c>
      <c r="H51" s="193">
        <f t="shared" si="8"/>
        <v>23.582185197052226</v>
      </c>
    </row>
    <row r="52" spans="1:8" x14ac:dyDescent="0.75">
      <c r="A52" s="151" t="s">
        <v>300</v>
      </c>
      <c r="B52" s="192">
        <v>1297</v>
      </c>
      <c r="C52" s="192">
        <v>166</v>
      </c>
      <c r="D52" s="192">
        <v>254</v>
      </c>
      <c r="E52" s="192">
        <v>877</v>
      </c>
      <c r="F52" s="193">
        <f t="shared" si="6"/>
        <v>32.382420971472634</v>
      </c>
      <c r="G52" s="193">
        <f t="shared" si="7"/>
        <v>12.798766383962992</v>
      </c>
      <c r="H52" s="193">
        <f t="shared" si="8"/>
        <v>60.476190476190474</v>
      </c>
    </row>
    <row r="53" spans="1:8" ht="7.5" customHeight="1" x14ac:dyDescent="0.75">
      <c r="A53" s="67"/>
      <c r="B53" s="67"/>
      <c r="C53" s="67"/>
      <c r="D53" s="67"/>
      <c r="E53" s="67"/>
      <c r="F53" s="67"/>
      <c r="G53" s="67"/>
      <c r="H53" s="67"/>
    </row>
  </sheetData>
  <mergeCells count="10">
    <mergeCell ref="A2:A3"/>
    <mergeCell ref="A19:H19"/>
    <mergeCell ref="A36:H36"/>
    <mergeCell ref="B2:B3"/>
    <mergeCell ref="C2:C3"/>
    <mergeCell ref="D2:D3"/>
    <mergeCell ref="F2:F3"/>
    <mergeCell ref="G2:G3"/>
    <mergeCell ref="H2:H3"/>
    <mergeCell ref="E2:E3"/>
  </mergeCells>
  <pageMargins left="0.7" right="0.7" top="0.75" bottom="0.75" header="0.3" footer="0.3"/>
  <pageSetup scale="96" orientation="landscape" r:id="rId1"/>
  <rowBreaks count="1" manualBreakCount="1">
    <brk id="36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70C0"/>
  </sheetPr>
  <dimension ref="A1:J53"/>
  <sheetViews>
    <sheetView view="pageBreakPreview" topLeftCell="B1" zoomScaleNormal="100" zoomScaleSheetLayoutView="100" workbookViewId="0">
      <selection activeCell="G10" sqref="G10"/>
    </sheetView>
  </sheetViews>
  <sheetFormatPr defaultColWidth="9.08984375" defaultRowHeight="14.75" x14ac:dyDescent="0.75"/>
  <cols>
    <col min="1" max="1" width="48.54296875" style="84" customWidth="1"/>
    <col min="2" max="2" width="11.7265625" style="84" customWidth="1"/>
    <col min="3" max="8" width="12" style="84" customWidth="1"/>
    <col min="9" max="16384" width="9.08984375" style="84"/>
  </cols>
  <sheetData>
    <row r="1" spans="1:8" ht="16" x14ac:dyDescent="0.8">
      <c r="A1" s="90" t="s">
        <v>610</v>
      </c>
    </row>
    <row r="2" spans="1:8" x14ac:dyDescent="0.75">
      <c r="A2" s="293"/>
      <c r="B2" s="352" t="s">
        <v>9</v>
      </c>
      <c r="C2" s="352" t="s">
        <v>46</v>
      </c>
      <c r="D2" s="352" t="s">
        <v>47</v>
      </c>
      <c r="E2" s="352" t="s">
        <v>49</v>
      </c>
      <c r="F2" s="352" t="s">
        <v>48</v>
      </c>
      <c r="G2" s="444" t="s">
        <v>558</v>
      </c>
      <c r="H2" s="444" t="s">
        <v>559</v>
      </c>
    </row>
    <row r="3" spans="1:8" x14ac:dyDescent="0.75">
      <c r="A3" s="293"/>
      <c r="B3" s="352"/>
      <c r="C3" s="352"/>
      <c r="D3" s="352"/>
      <c r="E3" s="352"/>
      <c r="F3" s="352"/>
      <c r="G3" s="444"/>
      <c r="H3" s="444"/>
    </row>
    <row r="4" spans="1:8" x14ac:dyDescent="0.75">
      <c r="A4" s="130" t="s">
        <v>226</v>
      </c>
      <c r="B4" s="152">
        <v>526722</v>
      </c>
      <c r="C4" s="152">
        <v>294019</v>
      </c>
      <c r="D4" s="152">
        <v>232703</v>
      </c>
      <c r="E4" s="152">
        <v>254953</v>
      </c>
      <c r="F4" s="152">
        <v>271769</v>
      </c>
      <c r="G4" s="152">
        <v>500752</v>
      </c>
      <c r="H4" s="152">
        <v>25969</v>
      </c>
    </row>
    <row r="5" spans="1:8" x14ac:dyDescent="0.75">
      <c r="A5" s="191" t="s">
        <v>22</v>
      </c>
      <c r="B5" s="152">
        <v>124981</v>
      </c>
      <c r="C5" s="152">
        <v>54025</v>
      </c>
      <c r="D5" s="152">
        <v>70956</v>
      </c>
      <c r="E5" s="152">
        <v>17456</v>
      </c>
      <c r="F5" s="152">
        <v>107526</v>
      </c>
      <c r="G5" s="152">
        <v>116592</v>
      </c>
      <c r="H5" s="152">
        <v>8389</v>
      </c>
    </row>
    <row r="6" spans="1:8" x14ac:dyDescent="0.75">
      <c r="A6" s="130" t="s">
        <v>25</v>
      </c>
      <c r="B6" s="152">
        <v>3666</v>
      </c>
      <c r="C6" s="152">
        <v>2529</v>
      </c>
      <c r="D6" s="152">
        <v>1137</v>
      </c>
      <c r="E6" s="152">
        <v>404</v>
      </c>
      <c r="F6" s="152">
        <v>3262</v>
      </c>
      <c r="G6" s="152">
        <v>2992</v>
      </c>
      <c r="H6" s="152">
        <v>673</v>
      </c>
    </row>
    <row r="7" spans="1:8" x14ac:dyDescent="0.75">
      <c r="A7" s="130" t="s">
        <v>23</v>
      </c>
      <c r="B7" s="152">
        <v>26805</v>
      </c>
      <c r="C7" s="152">
        <v>15637</v>
      </c>
      <c r="D7" s="152">
        <v>11168</v>
      </c>
      <c r="E7" s="152">
        <v>13905</v>
      </c>
      <c r="F7" s="152">
        <v>12899</v>
      </c>
      <c r="G7" s="152">
        <v>24408</v>
      </c>
      <c r="H7" s="152">
        <v>2396</v>
      </c>
    </row>
    <row r="8" spans="1:8" x14ac:dyDescent="0.75">
      <c r="A8" s="130" t="s">
        <v>301</v>
      </c>
      <c r="B8" s="152">
        <v>2978</v>
      </c>
      <c r="C8" s="152">
        <v>2803</v>
      </c>
      <c r="D8" s="152">
        <v>175</v>
      </c>
      <c r="E8" s="152">
        <v>2110</v>
      </c>
      <c r="F8" s="152">
        <v>868</v>
      </c>
      <c r="G8" s="152">
        <v>2798</v>
      </c>
      <c r="H8" s="152">
        <v>181</v>
      </c>
    </row>
    <row r="9" spans="1:8" x14ac:dyDescent="0.75">
      <c r="A9" s="130" t="s">
        <v>302</v>
      </c>
      <c r="B9" s="152">
        <v>702</v>
      </c>
      <c r="C9" s="152">
        <v>248</v>
      </c>
      <c r="D9" s="152">
        <v>455</v>
      </c>
      <c r="E9" s="152">
        <v>548</v>
      </c>
      <c r="F9" s="152">
        <v>154</v>
      </c>
      <c r="G9" s="152">
        <v>702</v>
      </c>
      <c r="H9" s="152">
        <v>0</v>
      </c>
    </row>
    <row r="10" spans="1:8" x14ac:dyDescent="0.75">
      <c r="A10" s="130" t="s">
        <v>303</v>
      </c>
      <c r="B10" s="152">
        <v>61891</v>
      </c>
      <c r="C10" s="152">
        <v>55663</v>
      </c>
      <c r="D10" s="152">
        <v>6227</v>
      </c>
      <c r="E10" s="152">
        <v>24940</v>
      </c>
      <c r="F10" s="152">
        <v>36950</v>
      </c>
      <c r="G10" s="152">
        <v>57502</v>
      </c>
      <c r="H10" s="152">
        <v>4389</v>
      </c>
    </row>
    <row r="11" spans="1:8" x14ac:dyDescent="0.75">
      <c r="A11" s="130" t="s">
        <v>316</v>
      </c>
      <c r="B11" s="152">
        <v>70171</v>
      </c>
      <c r="C11" s="152">
        <v>32574</v>
      </c>
      <c r="D11" s="152">
        <v>37596</v>
      </c>
      <c r="E11" s="152">
        <v>38985</v>
      </c>
      <c r="F11" s="152">
        <v>31186</v>
      </c>
      <c r="G11" s="152">
        <v>67228</v>
      </c>
      <c r="H11" s="152">
        <v>2943</v>
      </c>
    </row>
    <row r="12" spans="1:8" x14ac:dyDescent="0.75">
      <c r="A12" s="130" t="s">
        <v>30</v>
      </c>
      <c r="B12" s="152">
        <v>24837</v>
      </c>
      <c r="C12" s="152">
        <v>23793</v>
      </c>
      <c r="D12" s="152">
        <v>1044</v>
      </c>
      <c r="E12" s="152">
        <v>13597</v>
      </c>
      <c r="F12" s="152">
        <v>11240</v>
      </c>
      <c r="G12" s="152">
        <v>22798</v>
      </c>
      <c r="H12" s="152">
        <v>2039</v>
      </c>
    </row>
    <row r="13" spans="1:8" x14ac:dyDescent="0.75">
      <c r="A13" s="130" t="s">
        <v>304</v>
      </c>
      <c r="B13" s="152">
        <v>14562</v>
      </c>
      <c r="C13" s="152">
        <v>8162</v>
      </c>
      <c r="D13" s="152">
        <v>6400</v>
      </c>
      <c r="E13" s="152">
        <v>10145</v>
      </c>
      <c r="F13" s="152">
        <v>4417</v>
      </c>
      <c r="G13" s="152">
        <v>14409</v>
      </c>
      <c r="H13" s="152">
        <v>153</v>
      </c>
    </row>
    <row r="14" spans="1:8" x14ac:dyDescent="0.75">
      <c r="A14" s="130" t="s">
        <v>305</v>
      </c>
      <c r="B14" s="152">
        <v>5111</v>
      </c>
      <c r="C14" s="152">
        <v>4178</v>
      </c>
      <c r="D14" s="152">
        <v>932</v>
      </c>
      <c r="E14" s="152">
        <v>4118</v>
      </c>
      <c r="F14" s="152">
        <v>993</v>
      </c>
      <c r="G14" s="152">
        <v>5036</v>
      </c>
      <c r="H14" s="152">
        <v>75</v>
      </c>
    </row>
    <row r="15" spans="1:8" x14ac:dyDescent="0.75">
      <c r="A15" s="130" t="s">
        <v>306</v>
      </c>
      <c r="B15" s="152">
        <v>11323</v>
      </c>
      <c r="C15" s="152">
        <v>6201</v>
      </c>
      <c r="D15" s="152">
        <v>5122</v>
      </c>
      <c r="E15" s="152">
        <v>8293</v>
      </c>
      <c r="F15" s="152">
        <v>3030</v>
      </c>
      <c r="G15" s="152">
        <v>11183</v>
      </c>
      <c r="H15" s="152">
        <v>141</v>
      </c>
    </row>
    <row r="16" spans="1:8" x14ac:dyDescent="0.75">
      <c r="A16" s="130" t="s">
        <v>307</v>
      </c>
      <c r="B16" s="152">
        <v>171</v>
      </c>
      <c r="C16" s="152">
        <v>78</v>
      </c>
      <c r="D16" s="152">
        <v>94</v>
      </c>
      <c r="E16" s="152">
        <v>171</v>
      </c>
      <c r="F16" s="152">
        <v>0</v>
      </c>
      <c r="G16" s="152">
        <v>171</v>
      </c>
      <c r="H16" s="152">
        <v>0</v>
      </c>
    </row>
    <row r="17" spans="1:10" x14ac:dyDescent="0.75">
      <c r="A17" s="130" t="s">
        <v>398</v>
      </c>
      <c r="B17" s="152">
        <v>5762</v>
      </c>
      <c r="C17" s="152">
        <v>4737</v>
      </c>
      <c r="D17" s="152">
        <v>1025</v>
      </c>
      <c r="E17" s="152">
        <v>3032</v>
      </c>
      <c r="F17" s="152">
        <v>2730</v>
      </c>
      <c r="G17" s="152">
        <v>5055</v>
      </c>
      <c r="H17" s="152">
        <v>707</v>
      </c>
    </row>
    <row r="18" spans="1:10" x14ac:dyDescent="0.75">
      <c r="A18" s="130" t="s">
        <v>308</v>
      </c>
      <c r="B18" s="152">
        <v>11237</v>
      </c>
      <c r="C18" s="152">
        <v>7655</v>
      </c>
      <c r="D18" s="152">
        <v>3582</v>
      </c>
      <c r="E18" s="152">
        <v>7198</v>
      </c>
      <c r="F18" s="152">
        <v>4040</v>
      </c>
      <c r="G18" s="152">
        <v>10972</v>
      </c>
      <c r="H18" s="152">
        <v>265</v>
      </c>
    </row>
    <row r="19" spans="1:10" x14ac:dyDescent="0.75">
      <c r="A19" s="130" t="s">
        <v>309</v>
      </c>
      <c r="B19" s="152">
        <v>20082</v>
      </c>
      <c r="C19" s="152">
        <v>16235</v>
      </c>
      <c r="D19" s="152">
        <v>3847</v>
      </c>
      <c r="E19" s="152">
        <v>12108</v>
      </c>
      <c r="F19" s="152">
        <v>7974</v>
      </c>
      <c r="G19" s="152">
        <v>18670</v>
      </c>
      <c r="H19" s="152">
        <v>1412</v>
      </c>
    </row>
    <row r="20" spans="1:10" x14ac:dyDescent="0.75">
      <c r="A20" s="130" t="s">
        <v>310</v>
      </c>
      <c r="B20" s="152">
        <v>19421</v>
      </c>
      <c r="C20" s="152">
        <v>11031</v>
      </c>
      <c r="D20" s="152">
        <v>8390</v>
      </c>
      <c r="E20" s="152">
        <v>9117</v>
      </c>
      <c r="F20" s="152">
        <v>10305</v>
      </c>
      <c r="G20" s="152">
        <v>18657</v>
      </c>
      <c r="H20" s="152">
        <v>765</v>
      </c>
    </row>
    <row r="21" spans="1:10" x14ac:dyDescent="0.75">
      <c r="A21" s="130" t="s">
        <v>311</v>
      </c>
      <c r="B21" s="152">
        <v>16494</v>
      </c>
      <c r="C21" s="152">
        <v>5762</v>
      </c>
      <c r="D21" s="152">
        <v>10732</v>
      </c>
      <c r="E21" s="152">
        <v>13363</v>
      </c>
      <c r="F21" s="152">
        <v>3131</v>
      </c>
      <c r="G21" s="152">
        <v>16142</v>
      </c>
      <c r="H21" s="152">
        <v>352</v>
      </c>
    </row>
    <row r="22" spans="1:10" x14ac:dyDescent="0.75">
      <c r="A22" s="130" t="s">
        <v>315</v>
      </c>
      <c r="B22" s="152">
        <v>3299</v>
      </c>
      <c r="C22" s="152">
        <v>3248</v>
      </c>
      <c r="D22" s="152">
        <v>52</v>
      </c>
      <c r="E22" s="152">
        <v>3222</v>
      </c>
      <c r="F22" s="152">
        <v>77</v>
      </c>
      <c r="G22" s="152">
        <v>3190</v>
      </c>
      <c r="H22" s="152">
        <v>109</v>
      </c>
    </row>
    <row r="23" spans="1:10" x14ac:dyDescent="0.75">
      <c r="A23" s="130" t="s">
        <v>314</v>
      </c>
      <c r="B23" s="152">
        <v>18326</v>
      </c>
      <c r="C23" s="152">
        <v>9505</v>
      </c>
      <c r="D23" s="152">
        <v>8821</v>
      </c>
      <c r="E23" s="152">
        <v>7820</v>
      </c>
      <c r="F23" s="152">
        <v>10507</v>
      </c>
      <c r="G23" s="152">
        <v>17993</v>
      </c>
      <c r="H23" s="152">
        <v>333</v>
      </c>
    </row>
    <row r="24" spans="1:10" x14ac:dyDescent="0.75">
      <c r="A24" s="130" t="s">
        <v>313</v>
      </c>
      <c r="B24" s="152">
        <v>83944</v>
      </c>
      <c r="C24" s="152">
        <v>29539</v>
      </c>
      <c r="D24" s="152">
        <v>54405</v>
      </c>
      <c r="E24" s="152">
        <v>63462</v>
      </c>
      <c r="F24" s="152">
        <v>20482</v>
      </c>
      <c r="G24" s="152">
        <v>83417</v>
      </c>
      <c r="H24" s="152">
        <v>527</v>
      </c>
    </row>
    <row r="25" spans="1:10" x14ac:dyDescent="0.75">
      <c r="A25" s="130" t="s">
        <v>312</v>
      </c>
      <c r="B25" s="152">
        <v>958</v>
      </c>
      <c r="C25" s="152">
        <v>416</v>
      </c>
      <c r="D25" s="152">
        <v>542</v>
      </c>
      <c r="E25" s="152">
        <v>958</v>
      </c>
      <c r="F25" s="152">
        <v>0</v>
      </c>
      <c r="G25" s="152">
        <v>835</v>
      </c>
      <c r="H25" s="152">
        <v>122</v>
      </c>
    </row>
    <row r="26" spans="1:10" ht="11.25" customHeight="1" x14ac:dyDescent="0.75">
      <c r="A26" s="12"/>
      <c r="B26" s="12"/>
      <c r="C26" s="12"/>
      <c r="D26" s="12"/>
      <c r="E26" s="12"/>
      <c r="F26" s="12"/>
      <c r="G26" s="12"/>
      <c r="H26" s="12"/>
    </row>
    <row r="31" spans="1:10" x14ac:dyDescent="0.75">
      <c r="B31" s="83"/>
      <c r="C31" s="83"/>
      <c r="D31" s="83"/>
      <c r="E31" s="83"/>
      <c r="F31" s="83"/>
      <c r="G31" s="83"/>
      <c r="H31" s="83"/>
      <c r="J31" s="83"/>
    </row>
    <row r="32" spans="1:10" x14ac:dyDescent="0.75">
      <c r="B32" s="83"/>
      <c r="C32" s="83"/>
      <c r="D32" s="83"/>
      <c r="E32" s="83"/>
      <c r="F32" s="83"/>
      <c r="G32" s="83"/>
      <c r="H32" s="83"/>
      <c r="J32" s="83"/>
    </row>
    <row r="33" spans="2:10" x14ac:dyDescent="0.75">
      <c r="B33" s="83"/>
      <c r="C33" s="83"/>
      <c r="F33" s="83"/>
      <c r="G33" s="83"/>
      <c r="J33" s="83"/>
    </row>
    <row r="34" spans="2:10" x14ac:dyDescent="0.75">
      <c r="B34" s="83"/>
      <c r="C34" s="83"/>
      <c r="D34" s="83"/>
      <c r="E34" s="83"/>
      <c r="F34" s="83"/>
      <c r="G34" s="83"/>
      <c r="J34" s="83"/>
    </row>
    <row r="35" spans="2:10" x14ac:dyDescent="0.75">
      <c r="B35" s="83"/>
      <c r="C35" s="83"/>
      <c r="G35" s="83"/>
      <c r="J35" s="83"/>
    </row>
    <row r="36" spans="2:10" x14ac:dyDescent="0.75">
      <c r="B36" s="83"/>
      <c r="C36" s="83"/>
      <c r="D36" s="83"/>
      <c r="E36" s="83"/>
      <c r="F36" s="83"/>
      <c r="G36" s="83"/>
      <c r="J36" s="83"/>
    </row>
    <row r="37" spans="2:10" x14ac:dyDescent="0.75">
      <c r="B37" s="83"/>
      <c r="C37" s="83"/>
      <c r="D37" s="83"/>
      <c r="E37" s="83"/>
      <c r="F37" s="83"/>
      <c r="G37" s="83"/>
      <c r="H37" s="83"/>
      <c r="J37" s="83"/>
    </row>
    <row r="38" spans="2:10" x14ac:dyDescent="0.75">
      <c r="B38" s="83"/>
      <c r="C38" s="83"/>
      <c r="D38" s="83"/>
      <c r="E38" s="83"/>
      <c r="F38" s="83"/>
      <c r="G38" s="83"/>
      <c r="H38" s="83"/>
      <c r="J38" s="83"/>
    </row>
    <row r="39" spans="2:10" x14ac:dyDescent="0.75">
      <c r="B39" s="83"/>
      <c r="C39" s="83"/>
      <c r="D39" s="83"/>
      <c r="E39" s="83"/>
      <c r="F39" s="83"/>
      <c r="G39" s="83"/>
      <c r="J39" s="83"/>
    </row>
    <row r="40" spans="2:10" x14ac:dyDescent="0.75">
      <c r="B40" s="83"/>
      <c r="C40" s="83"/>
      <c r="D40" s="83"/>
      <c r="E40" s="83"/>
      <c r="F40" s="83"/>
      <c r="G40" s="83"/>
      <c r="H40" s="83"/>
      <c r="J40" s="83"/>
    </row>
    <row r="41" spans="2:10" x14ac:dyDescent="0.75">
      <c r="B41" s="83"/>
      <c r="C41" s="83"/>
      <c r="D41" s="83"/>
      <c r="E41" s="83"/>
      <c r="G41" s="83"/>
      <c r="J41" s="83"/>
    </row>
    <row r="42" spans="2:10" x14ac:dyDescent="0.75">
      <c r="B42" s="83"/>
      <c r="C42" s="83"/>
      <c r="D42" s="83"/>
      <c r="E42" s="83"/>
      <c r="G42" s="83"/>
    </row>
    <row r="43" spans="2:10" x14ac:dyDescent="0.75">
      <c r="J43" s="83"/>
    </row>
    <row r="44" spans="2:10" x14ac:dyDescent="0.75">
      <c r="B44" s="83"/>
      <c r="C44" s="83"/>
      <c r="D44" s="83"/>
      <c r="E44" s="83"/>
      <c r="G44" s="83"/>
      <c r="H44" s="83"/>
      <c r="J44" s="83"/>
    </row>
    <row r="45" spans="2:10" x14ac:dyDescent="0.75">
      <c r="B45" s="83"/>
      <c r="C45" s="83"/>
      <c r="D45" s="83"/>
      <c r="E45" s="83"/>
      <c r="F45" s="83"/>
      <c r="G45" s="83"/>
      <c r="J45" s="83"/>
    </row>
    <row r="46" spans="2:10" x14ac:dyDescent="0.75">
      <c r="B46" s="83"/>
      <c r="C46" s="83"/>
      <c r="D46" s="83"/>
      <c r="E46" s="83"/>
      <c r="F46" s="83"/>
      <c r="G46" s="83"/>
      <c r="H46" s="83"/>
      <c r="J46" s="83"/>
    </row>
    <row r="47" spans="2:10" x14ac:dyDescent="0.75">
      <c r="B47" s="83"/>
      <c r="C47" s="83"/>
      <c r="D47" s="83"/>
      <c r="E47" s="83"/>
      <c r="F47" s="83"/>
      <c r="G47" s="83"/>
      <c r="H47" s="83"/>
      <c r="J47" s="83"/>
    </row>
    <row r="48" spans="2:10" x14ac:dyDescent="0.75">
      <c r="B48" s="83"/>
      <c r="C48" s="83"/>
      <c r="D48" s="83"/>
      <c r="E48" s="83"/>
      <c r="F48" s="83"/>
      <c r="G48" s="83"/>
      <c r="J48" s="83"/>
    </row>
    <row r="49" spans="2:10" x14ac:dyDescent="0.75">
      <c r="B49" s="83"/>
      <c r="C49" s="83"/>
      <c r="E49" s="83"/>
      <c r="G49" s="83"/>
      <c r="J49" s="83"/>
    </row>
    <row r="50" spans="2:10" x14ac:dyDescent="0.75">
      <c r="B50" s="83"/>
      <c r="C50" s="83"/>
      <c r="D50" s="83"/>
      <c r="E50" s="83"/>
      <c r="F50" s="83"/>
      <c r="G50" s="83"/>
      <c r="H50" s="83"/>
      <c r="J50" s="83"/>
    </row>
    <row r="51" spans="2:10" x14ac:dyDescent="0.75">
      <c r="B51" s="83"/>
      <c r="C51" s="83"/>
      <c r="D51" s="83"/>
      <c r="E51" s="83"/>
      <c r="F51" s="83"/>
      <c r="G51" s="83"/>
      <c r="H51" s="83"/>
      <c r="J51" s="83"/>
    </row>
    <row r="52" spans="2:10" x14ac:dyDescent="0.75">
      <c r="B52" s="83"/>
      <c r="C52" s="83"/>
      <c r="D52" s="83"/>
      <c r="E52" s="83"/>
      <c r="G52" s="83"/>
    </row>
    <row r="53" spans="2:10" x14ac:dyDescent="0.75">
      <c r="J53" s="83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92" orientation="landscape" r:id="rId1"/>
  <rowBreaks count="1" manualBreakCount="1">
    <brk id="26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J42"/>
  <sheetViews>
    <sheetView view="pageBreakPreview" topLeftCell="D1" zoomScaleNormal="100" zoomScaleSheetLayoutView="100" workbookViewId="0">
      <selection activeCell="J35" sqref="J35:J41"/>
    </sheetView>
  </sheetViews>
  <sheetFormatPr defaultColWidth="9.08984375" defaultRowHeight="14.75" x14ac:dyDescent="0.75"/>
  <cols>
    <col min="1" max="1" width="15" style="84" customWidth="1"/>
    <col min="2" max="2" width="11.7265625" style="84" customWidth="1"/>
    <col min="3" max="3" width="12.36328125" style="84" customWidth="1"/>
    <col min="4" max="4" width="11.7265625" style="84" customWidth="1"/>
    <col min="5" max="5" width="12.08984375" style="84" customWidth="1"/>
    <col min="6" max="6" width="11" style="84" customWidth="1"/>
    <col min="7" max="7" width="11.7265625" style="84" customWidth="1"/>
    <col min="8" max="9" width="13.36328125" style="84" customWidth="1"/>
    <col min="10" max="10" width="15.08984375" style="84" customWidth="1"/>
    <col min="11" max="16384" width="9.08984375" style="84"/>
  </cols>
  <sheetData>
    <row r="1" spans="1:10" ht="16" x14ac:dyDescent="0.8">
      <c r="A1" s="90" t="s">
        <v>611</v>
      </c>
    </row>
    <row r="2" spans="1:10" ht="146.25" customHeight="1" x14ac:dyDescent="0.75">
      <c r="A2" s="201"/>
      <c r="B2" s="201" t="s">
        <v>190</v>
      </c>
      <c r="C2" s="202" t="s">
        <v>191</v>
      </c>
      <c r="D2" s="202" t="s">
        <v>227</v>
      </c>
      <c r="E2" s="202" t="s">
        <v>228</v>
      </c>
      <c r="F2" s="202" t="s">
        <v>229</v>
      </c>
      <c r="G2" s="202" t="s">
        <v>425</v>
      </c>
      <c r="H2" s="202" t="s">
        <v>426</v>
      </c>
      <c r="I2" s="202" t="s">
        <v>427</v>
      </c>
      <c r="J2" s="202" t="s">
        <v>428</v>
      </c>
    </row>
    <row r="3" spans="1:10" s="7" customFormat="1" x14ac:dyDescent="0.75">
      <c r="A3" s="195" t="s">
        <v>486</v>
      </c>
      <c r="B3" s="196">
        <v>587129</v>
      </c>
      <c r="C3" s="196">
        <v>167542</v>
      </c>
      <c r="D3" s="196">
        <v>438522</v>
      </c>
      <c r="E3" s="197">
        <v>63.2</v>
      </c>
      <c r="F3" s="197">
        <v>49.2</v>
      </c>
      <c r="G3" s="197">
        <v>22.2</v>
      </c>
      <c r="H3" s="197">
        <v>36</v>
      </c>
      <c r="I3" s="197">
        <v>37.299999999999997</v>
      </c>
      <c r="J3" s="197">
        <v>48.4</v>
      </c>
    </row>
    <row r="4" spans="1:10" x14ac:dyDescent="0.75">
      <c r="A4" s="198" t="s">
        <v>257</v>
      </c>
      <c r="B4" s="152">
        <v>130088</v>
      </c>
      <c r="C4" s="152">
        <v>44454</v>
      </c>
      <c r="D4" s="152">
        <v>96558</v>
      </c>
      <c r="E4" s="130">
        <v>64.400000000000006</v>
      </c>
      <c r="F4" s="130">
        <v>48</v>
      </c>
      <c r="G4" s="130">
        <v>25.5</v>
      </c>
      <c r="H4" s="130">
        <v>38.4</v>
      </c>
      <c r="I4" s="130">
        <v>39.4</v>
      </c>
      <c r="J4" s="130">
        <v>49.9</v>
      </c>
    </row>
    <row r="5" spans="1:10" x14ac:dyDescent="0.75">
      <c r="A5" s="198" t="s">
        <v>258</v>
      </c>
      <c r="B5" s="152">
        <v>269102</v>
      </c>
      <c r="C5" s="152">
        <v>75947</v>
      </c>
      <c r="D5" s="152">
        <v>203550</v>
      </c>
      <c r="E5" s="130">
        <v>62.9</v>
      </c>
      <c r="F5" s="130">
        <v>49.1</v>
      </c>
      <c r="G5" s="130">
        <v>22</v>
      </c>
      <c r="H5" s="130">
        <v>38.5</v>
      </c>
      <c r="I5" s="130">
        <v>38</v>
      </c>
      <c r="J5" s="130">
        <v>51.1</v>
      </c>
    </row>
    <row r="6" spans="1:10" x14ac:dyDescent="0.75">
      <c r="A6" s="198" t="s">
        <v>259</v>
      </c>
      <c r="B6" s="152">
        <v>187939</v>
      </c>
      <c r="C6" s="152">
        <v>47142</v>
      </c>
      <c r="D6" s="152">
        <v>138413</v>
      </c>
      <c r="E6" s="130">
        <v>62.9</v>
      </c>
      <c r="F6" s="130">
        <v>50.3</v>
      </c>
      <c r="G6" s="130">
        <v>20.100000000000001</v>
      </c>
      <c r="H6" s="130">
        <v>30.4</v>
      </c>
      <c r="I6" s="130">
        <v>34.9</v>
      </c>
      <c r="J6" s="130">
        <v>43.3</v>
      </c>
    </row>
    <row r="7" spans="1:10" ht="5.25" customHeight="1" x14ac:dyDescent="0.75">
      <c r="A7" s="199"/>
      <c r="B7" s="141"/>
      <c r="C7" s="141"/>
      <c r="D7" s="141"/>
      <c r="E7" s="134"/>
      <c r="F7" s="134"/>
      <c r="G7" s="134"/>
      <c r="H7" s="134"/>
      <c r="I7" s="134"/>
      <c r="J7" s="134"/>
    </row>
    <row r="8" spans="1:10" s="7" customFormat="1" x14ac:dyDescent="0.75">
      <c r="A8" s="195" t="s">
        <v>487</v>
      </c>
      <c r="B8" s="196">
        <v>707618</v>
      </c>
      <c r="C8" s="196">
        <v>190220</v>
      </c>
      <c r="D8" s="196">
        <v>894535</v>
      </c>
      <c r="E8" s="197">
        <v>50.1</v>
      </c>
      <c r="F8" s="197">
        <v>39.5</v>
      </c>
      <c r="G8" s="197">
        <v>21.2</v>
      </c>
      <c r="H8" s="197">
        <v>46.9</v>
      </c>
      <c r="I8" s="197">
        <v>42.6</v>
      </c>
      <c r="J8" s="197">
        <v>61.3</v>
      </c>
    </row>
    <row r="9" spans="1:10" x14ac:dyDescent="0.75">
      <c r="A9" s="200" t="s">
        <v>260</v>
      </c>
      <c r="B9" s="152">
        <v>74287</v>
      </c>
      <c r="C9" s="152">
        <v>18024</v>
      </c>
      <c r="D9" s="152">
        <v>101017</v>
      </c>
      <c r="E9" s="130">
        <v>47.7</v>
      </c>
      <c r="F9" s="130">
        <v>38.4</v>
      </c>
      <c r="G9" s="130">
        <v>19.5</v>
      </c>
      <c r="H9" s="130">
        <v>46.2</v>
      </c>
      <c r="I9" s="130">
        <v>43.5</v>
      </c>
      <c r="J9" s="130">
        <v>62.2</v>
      </c>
    </row>
    <row r="10" spans="1:10" x14ac:dyDescent="0.75">
      <c r="A10" s="200" t="s">
        <v>261</v>
      </c>
      <c r="B10" s="152">
        <v>90279</v>
      </c>
      <c r="C10" s="152">
        <v>38149</v>
      </c>
      <c r="D10" s="152">
        <v>120396</v>
      </c>
      <c r="E10" s="130">
        <v>51.6</v>
      </c>
      <c r="F10" s="130">
        <v>36.299999999999997</v>
      </c>
      <c r="G10" s="130">
        <v>29.7</v>
      </c>
      <c r="H10" s="130">
        <v>57</v>
      </c>
      <c r="I10" s="130">
        <v>45.5</v>
      </c>
      <c r="J10" s="130">
        <v>66.599999999999994</v>
      </c>
    </row>
    <row r="11" spans="1:10" x14ac:dyDescent="0.75">
      <c r="A11" s="200" t="s">
        <v>262</v>
      </c>
      <c r="B11" s="152">
        <v>75087</v>
      </c>
      <c r="C11" s="152">
        <v>18081</v>
      </c>
      <c r="D11" s="152">
        <v>131709</v>
      </c>
      <c r="E11" s="130">
        <v>41.4</v>
      </c>
      <c r="F11" s="130">
        <v>33.4</v>
      </c>
      <c r="G11" s="130">
        <v>19.399999999999999</v>
      </c>
      <c r="H11" s="130">
        <v>47.1</v>
      </c>
      <c r="I11" s="130">
        <v>45.1</v>
      </c>
      <c r="J11" s="130">
        <v>64</v>
      </c>
    </row>
    <row r="12" spans="1:10" x14ac:dyDescent="0.75">
      <c r="A12" s="200" t="s">
        <v>263</v>
      </c>
      <c r="B12" s="152">
        <v>94364</v>
      </c>
      <c r="C12" s="152">
        <v>18142</v>
      </c>
      <c r="D12" s="152">
        <v>92816</v>
      </c>
      <c r="E12" s="130">
        <v>54.8</v>
      </c>
      <c r="F12" s="130">
        <v>46</v>
      </c>
      <c r="G12" s="130">
        <v>16.100000000000001</v>
      </c>
      <c r="H12" s="130">
        <v>28.3</v>
      </c>
      <c r="I12" s="130">
        <v>36.700000000000003</v>
      </c>
      <c r="J12" s="130">
        <v>45.8</v>
      </c>
    </row>
    <row r="13" spans="1:10" x14ac:dyDescent="0.75">
      <c r="A13" s="200" t="s">
        <v>264</v>
      </c>
      <c r="B13" s="152">
        <v>98832</v>
      </c>
      <c r="C13" s="152">
        <v>22621</v>
      </c>
      <c r="D13" s="152">
        <v>107787</v>
      </c>
      <c r="E13" s="130">
        <v>53</v>
      </c>
      <c r="F13" s="130">
        <v>43.1</v>
      </c>
      <c r="G13" s="130">
        <v>18.600000000000001</v>
      </c>
      <c r="H13" s="130">
        <v>48.6</v>
      </c>
      <c r="I13" s="130">
        <v>37.200000000000003</v>
      </c>
      <c r="J13" s="130">
        <v>60.3</v>
      </c>
    </row>
    <row r="14" spans="1:10" x14ac:dyDescent="0.75">
      <c r="A14" s="200" t="s">
        <v>265</v>
      </c>
      <c r="B14" s="152">
        <v>84472</v>
      </c>
      <c r="C14" s="152">
        <v>21475</v>
      </c>
      <c r="D14" s="152">
        <v>117270</v>
      </c>
      <c r="E14" s="130">
        <v>47.5</v>
      </c>
      <c r="F14" s="130">
        <v>37.799999999999997</v>
      </c>
      <c r="G14" s="130">
        <v>20.3</v>
      </c>
      <c r="H14" s="130">
        <v>46.1</v>
      </c>
      <c r="I14" s="130">
        <v>44.7</v>
      </c>
      <c r="J14" s="130">
        <v>62.6</v>
      </c>
    </row>
    <row r="15" spans="1:10" x14ac:dyDescent="0.75">
      <c r="A15" s="200" t="s">
        <v>266</v>
      </c>
      <c r="B15" s="152">
        <v>100715</v>
      </c>
      <c r="C15" s="152">
        <v>31281</v>
      </c>
      <c r="D15" s="152">
        <v>109398</v>
      </c>
      <c r="E15" s="130">
        <v>54.7</v>
      </c>
      <c r="F15" s="130">
        <v>41.7</v>
      </c>
      <c r="G15" s="130">
        <v>23.7</v>
      </c>
      <c r="H15" s="130">
        <v>47.2</v>
      </c>
      <c r="I15" s="130">
        <v>41.6</v>
      </c>
      <c r="J15" s="130">
        <v>59.6</v>
      </c>
    </row>
    <row r="16" spans="1:10" x14ac:dyDescent="0.75">
      <c r="A16" s="200" t="s">
        <v>267</v>
      </c>
      <c r="B16" s="152">
        <v>89583</v>
      </c>
      <c r="C16" s="152">
        <v>22447</v>
      </c>
      <c r="D16" s="152">
        <v>114142</v>
      </c>
      <c r="E16" s="130">
        <v>49.5</v>
      </c>
      <c r="F16" s="130">
        <v>39.6</v>
      </c>
      <c r="G16" s="130">
        <v>20</v>
      </c>
      <c r="H16" s="130">
        <v>53.2</v>
      </c>
      <c r="I16" s="130">
        <v>46.2</v>
      </c>
      <c r="J16" s="130">
        <v>68.5</v>
      </c>
    </row>
    <row r="17" spans="1:10" ht="5.25" customHeight="1" x14ac:dyDescent="0.75">
      <c r="A17" s="195"/>
      <c r="B17" s="196"/>
      <c r="C17" s="196"/>
      <c r="D17" s="196"/>
      <c r="E17" s="197"/>
      <c r="F17" s="197"/>
      <c r="G17" s="197"/>
      <c r="H17" s="197"/>
      <c r="I17" s="197"/>
      <c r="J17" s="197"/>
    </row>
    <row r="18" spans="1:10" s="7" customFormat="1" x14ac:dyDescent="0.75">
      <c r="A18" s="195" t="s">
        <v>488</v>
      </c>
      <c r="B18" s="196">
        <v>630472</v>
      </c>
      <c r="C18" s="196">
        <v>175033</v>
      </c>
      <c r="D18" s="196">
        <v>736738</v>
      </c>
      <c r="E18" s="197">
        <v>52.2</v>
      </c>
      <c r="F18" s="197">
        <v>40.9</v>
      </c>
      <c r="G18" s="197">
        <v>21.7</v>
      </c>
      <c r="H18" s="197">
        <v>49.4</v>
      </c>
      <c r="I18" s="197">
        <v>40.6</v>
      </c>
      <c r="J18" s="197">
        <v>61.6</v>
      </c>
    </row>
    <row r="19" spans="1:10" x14ac:dyDescent="0.75">
      <c r="A19" s="198" t="s">
        <v>494</v>
      </c>
      <c r="B19" s="152">
        <v>74858</v>
      </c>
      <c r="C19" s="152">
        <v>25093</v>
      </c>
      <c r="D19" s="152">
        <v>120250</v>
      </c>
      <c r="E19" s="130">
        <v>45.4</v>
      </c>
      <c r="F19" s="130">
        <v>34</v>
      </c>
      <c r="G19" s="130">
        <v>25.1</v>
      </c>
      <c r="H19" s="130">
        <v>52.2</v>
      </c>
      <c r="I19" s="130">
        <v>45.3</v>
      </c>
      <c r="J19" s="130">
        <v>65.099999999999994</v>
      </c>
    </row>
    <row r="20" spans="1:10" x14ac:dyDescent="0.75">
      <c r="A20" s="198" t="s">
        <v>268</v>
      </c>
      <c r="B20" s="152">
        <v>91641</v>
      </c>
      <c r="C20" s="152">
        <v>18119</v>
      </c>
      <c r="D20" s="152">
        <v>83741</v>
      </c>
      <c r="E20" s="130">
        <v>56.7</v>
      </c>
      <c r="F20" s="130">
        <v>47.4</v>
      </c>
      <c r="G20" s="130">
        <v>16.5</v>
      </c>
      <c r="H20" s="130">
        <v>49.3</v>
      </c>
      <c r="I20" s="130">
        <v>36.9</v>
      </c>
      <c r="J20" s="130">
        <v>61.7</v>
      </c>
    </row>
    <row r="21" spans="1:10" x14ac:dyDescent="0.75">
      <c r="A21" s="198" t="s">
        <v>269</v>
      </c>
      <c r="B21" s="152">
        <v>122898</v>
      </c>
      <c r="C21" s="152">
        <v>32024</v>
      </c>
      <c r="D21" s="152">
        <v>113951</v>
      </c>
      <c r="E21" s="130">
        <v>57.6</v>
      </c>
      <c r="F21" s="130">
        <v>45.7</v>
      </c>
      <c r="G21" s="130">
        <v>20.7</v>
      </c>
      <c r="H21" s="130">
        <v>48.2</v>
      </c>
      <c r="I21" s="130">
        <v>36.1</v>
      </c>
      <c r="J21" s="130">
        <v>58.3</v>
      </c>
    </row>
    <row r="22" spans="1:10" x14ac:dyDescent="0.75">
      <c r="A22" s="198" t="s">
        <v>270</v>
      </c>
      <c r="B22" s="152">
        <v>85705</v>
      </c>
      <c r="C22" s="152">
        <v>28887</v>
      </c>
      <c r="D22" s="152">
        <v>85493</v>
      </c>
      <c r="E22" s="130">
        <v>57.3</v>
      </c>
      <c r="F22" s="130">
        <v>42.8</v>
      </c>
      <c r="G22" s="130">
        <v>25.2</v>
      </c>
      <c r="H22" s="130">
        <v>58.9</v>
      </c>
      <c r="I22" s="130">
        <v>42.3</v>
      </c>
      <c r="J22" s="130">
        <v>68.3</v>
      </c>
    </row>
    <row r="23" spans="1:10" x14ac:dyDescent="0.75">
      <c r="A23" s="198" t="s">
        <v>271</v>
      </c>
      <c r="B23" s="152">
        <v>72729</v>
      </c>
      <c r="C23" s="152">
        <v>22094</v>
      </c>
      <c r="D23" s="152">
        <v>84257</v>
      </c>
      <c r="E23" s="130">
        <v>52.9</v>
      </c>
      <c r="F23" s="130">
        <v>40.6</v>
      </c>
      <c r="G23" s="130">
        <v>23.3</v>
      </c>
      <c r="H23" s="130">
        <v>44.6</v>
      </c>
      <c r="I23" s="130">
        <v>42.1</v>
      </c>
      <c r="J23" s="130">
        <v>58.2</v>
      </c>
    </row>
    <row r="24" spans="1:10" x14ac:dyDescent="0.75">
      <c r="A24" s="198" t="s">
        <v>272</v>
      </c>
      <c r="B24" s="152">
        <v>92836</v>
      </c>
      <c r="C24" s="152">
        <v>27400</v>
      </c>
      <c r="D24" s="152">
        <v>136802</v>
      </c>
      <c r="E24" s="130">
        <v>46.8</v>
      </c>
      <c r="F24" s="130">
        <v>36.1</v>
      </c>
      <c r="G24" s="130">
        <v>22.8</v>
      </c>
      <c r="H24" s="130">
        <v>47.5</v>
      </c>
      <c r="I24" s="130">
        <v>45.6</v>
      </c>
      <c r="J24" s="130">
        <v>63</v>
      </c>
    </row>
    <row r="25" spans="1:10" x14ac:dyDescent="0.75">
      <c r="A25" s="198" t="s">
        <v>273</v>
      </c>
      <c r="B25" s="152">
        <v>89804</v>
      </c>
      <c r="C25" s="152">
        <v>21416</v>
      </c>
      <c r="D25" s="152">
        <v>112244</v>
      </c>
      <c r="E25" s="130">
        <v>49.8</v>
      </c>
      <c r="F25" s="130">
        <v>40.200000000000003</v>
      </c>
      <c r="G25" s="130">
        <v>19.3</v>
      </c>
      <c r="H25" s="130">
        <v>45.3</v>
      </c>
      <c r="I25" s="130">
        <v>36.799999999999997</v>
      </c>
      <c r="J25" s="130">
        <v>57.2</v>
      </c>
    </row>
    <row r="26" spans="1:10" ht="5.25" customHeight="1" x14ac:dyDescent="0.75">
      <c r="A26" s="199"/>
      <c r="B26" s="141"/>
      <c r="C26" s="141"/>
      <c r="D26" s="141"/>
      <c r="E26" s="134"/>
      <c r="F26" s="134"/>
      <c r="G26" s="134"/>
      <c r="H26" s="134"/>
      <c r="I26" s="134"/>
      <c r="J26" s="134"/>
    </row>
    <row r="27" spans="1:10" s="7" customFormat="1" x14ac:dyDescent="0.75">
      <c r="A27" s="195" t="s">
        <v>489</v>
      </c>
      <c r="B27" s="196">
        <v>540765</v>
      </c>
      <c r="C27" s="196">
        <v>130221</v>
      </c>
      <c r="D27" s="196">
        <v>586496</v>
      </c>
      <c r="E27" s="197">
        <v>53.4</v>
      </c>
      <c r="F27" s="197">
        <v>43</v>
      </c>
      <c r="G27" s="197">
        <v>19.399999999999999</v>
      </c>
      <c r="H27" s="197">
        <v>48.9</v>
      </c>
      <c r="I27" s="197">
        <v>40</v>
      </c>
      <c r="J27" s="197">
        <v>61.9</v>
      </c>
    </row>
    <row r="28" spans="1:10" x14ac:dyDescent="0.75">
      <c r="A28" s="198" t="s">
        <v>274</v>
      </c>
      <c r="B28" s="152">
        <v>90425</v>
      </c>
      <c r="C28" s="152">
        <v>18886</v>
      </c>
      <c r="D28" s="152">
        <v>102508</v>
      </c>
      <c r="E28" s="130">
        <v>51.6</v>
      </c>
      <c r="F28" s="130">
        <v>42.7</v>
      </c>
      <c r="G28" s="130">
        <v>17.3</v>
      </c>
      <c r="H28" s="130">
        <v>46.3</v>
      </c>
      <c r="I28" s="130">
        <v>38.200000000000003</v>
      </c>
      <c r="J28" s="130">
        <v>59.9</v>
      </c>
    </row>
    <row r="29" spans="1:10" x14ac:dyDescent="0.75">
      <c r="A29" s="198" t="s">
        <v>275</v>
      </c>
      <c r="B29" s="152">
        <v>93862</v>
      </c>
      <c r="C29" s="152">
        <v>23839</v>
      </c>
      <c r="D29" s="152">
        <v>133186</v>
      </c>
      <c r="E29" s="130">
        <v>46.9</v>
      </c>
      <c r="F29" s="130">
        <v>37.4</v>
      </c>
      <c r="G29" s="130">
        <v>20.3</v>
      </c>
      <c r="H29" s="130">
        <v>62.8</v>
      </c>
      <c r="I29" s="130">
        <v>48</v>
      </c>
      <c r="J29" s="130">
        <v>75.8</v>
      </c>
    </row>
    <row r="30" spans="1:10" x14ac:dyDescent="0.75">
      <c r="A30" s="198" t="s">
        <v>276</v>
      </c>
      <c r="B30" s="152">
        <v>142698</v>
      </c>
      <c r="C30" s="152">
        <v>40681</v>
      </c>
      <c r="D30" s="152">
        <v>114726</v>
      </c>
      <c r="E30" s="130">
        <v>61.5</v>
      </c>
      <c r="F30" s="130">
        <v>47.9</v>
      </c>
      <c r="G30" s="130">
        <v>22.2</v>
      </c>
      <c r="H30" s="130">
        <v>43.9</v>
      </c>
      <c r="I30" s="130">
        <v>36.9</v>
      </c>
      <c r="J30" s="130">
        <v>54.5</v>
      </c>
    </row>
    <row r="31" spans="1:10" x14ac:dyDescent="0.75">
      <c r="A31" s="198" t="s">
        <v>277</v>
      </c>
      <c r="B31" s="152">
        <v>92111</v>
      </c>
      <c r="C31" s="152">
        <v>19987</v>
      </c>
      <c r="D31" s="152">
        <v>106540</v>
      </c>
      <c r="E31" s="130">
        <v>51.3</v>
      </c>
      <c r="F31" s="130">
        <v>42.1</v>
      </c>
      <c r="G31" s="130">
        <v>17.8</v>
      </c>
      <c r="H31" s="130">
        <v>47.1</v>
      </c>
      <c r="I31" s="130">
        <v>39.700000000000003</v>
      </c>
      <c r="J31" s="130">
        <v>61.2</v>
      </c>
    </row>
    <row r="32" spans="1:10" x14ac:dyDescent="0.75">
      <c r="A32" s="198" t="s">
        <v>278</v>
      </c>
      <c r="B32" s="152">
        <v>121668</v>
      </c>
      <c r="C32" s="152">
        <v>26828</v>
      </c>
      <c r="D32" s="152">
        <v>129536</v>
      </c>
      <c r="E32" s="130">
        <v>53.4</v>
      </c>
      <c r="F32" s="130">
        <v>43.8</v>
      </c>
      <c r="G32" s="130">
        <v>18.100000000000001</v>
      </c>
      <c r="H32" s="130">
        <v>47.2</v>
      </c>
      <c r="I32" s="130">
        <v>37.5</v>
      </c>
      <c r="J32" s="130">
        <v>59.7</v>
      </c>
    </row>
    <row r="33" spans="1:10" ht="6" customHeight="1" x14ac:dyDescent="0.75">
      <c r="A33" s="199"/>
      <c r="B33" s="141"/>
      <c r="C33" s="141"/>
      <c r="D33" s="141"/>
      <c r="E33" s="134"/>
      <c r="F33" s="134"/>
      <c r="G33" s="134"/>
      <c r="H33" s="134"/>
      <c r="I33" s="134"/>
      <c r="J33" s="134"/>
    </row>
    <row r="34" spans="1:10" s="7" customFormat="1" x14ac:dyDescent="0.75">
      <c r="A34" s="195" t="s">
        <v>490</v>
      </c>
      <c r="B34" s="196">
        <v>821713</v>
      </c>
      <c r="C34" s="196">
        <v>215912</v>
      </c>
      <c r="D34" s="196">
        <v>895954</v>
      </c>
      <c r="E34" s="197">
        <v>53.7</v>
      </c>
      <c r="F34" s="197">
        <v>42.5</v>
      </c>
      <c r="G34" s="197">
        <v>20.8</v>
      </c>
      <c r="H34" s="197">
        <v>46.7</v>
      </c>
      <c r="I34" s="197">
        <v>40.200000000000003</v>
      </c>
      <c r="J34" s="197">
        <v>59.7</v>
      </c>
    </row>
    <row r="35" spans="1:10" x14ac:dyDescent="0.75">
      <c r="A35" s="198" t="s">
        <v>279</v>
      </c>
      <c r="B35" s="152">
        <v>92079</v>
      </c>
      <c r="C35" s="152">
        <v>42075</v>
      </c>
      <c r="D35" s="152">
        <v>118046</v>
      </c>
      <c r="E35" s="130">
        <v>53.2</v>
      </c>
      <c r="F35" s="130">
        <v>36.5</v>
      </c>
      <c r="G35" s="130">
        <v>31.4</v>
      </c>
      <c r="H35" s="130">
        <v>53.8</v>
      </c>
      <c r="I35" s="130">
        <v>48.6</v>
      </c>
      <c r="J35" s="130">
        <v>65.400000000000006</v>
      </c>
    </row>
    <row r="36" spans="1:10" x14ac:dyDescent="0.75">
      <c r="A36" s="198" t="s">
        <v>280</v>
      </c>
      <c r="B36" s="152">
        <v>174159</v>
      </c>
      <c r="C36" s="152">
        <v>35806</v>
      </c>
      <c r="D36" s="152">
        <v>153035</v>
      </c>
      <c r="E36" s="130">
        <v>57.8</v>
      </c>
      <c r="F36" s="130">
        <v>48</v>
      </c>
      <c r="G36" s="130">
        <v>17.100000000000001</v>
      </c>
      <c r="H36" s="130">
        <v>40.200000000000003</v>
      </c>
      <c r="I36" s="130">
        <v>32.4</v>
      </c>
      <c r="J36" s="130">
        <v>51.3</v>
      </c>
    </row>
    <row r="37" spans="1:10" x14ac:dyDescent="0.75">
      <c r="A37" s="198" t="s">
        <v>281</v>
      </c>
      <c r="B37" s="152">
        <v>154722</v>
      </c>
      <c r="C37" s="152">
        <v>37789</v>
      </c>
      <c r="D37" s="152">
        <v>169969</v>
      </c>
      <c r="E37" s="130">
        <v>53.1</v>
      </c>
      <c r="F37" s="130">
        <v>42.7</v>
      </c>
      <c r="G37" s="130">
        <v>19.600000000000001</v>
      </c>
      <c r="H37" s="130">
        <v>43.2</v>
      </c>
      <c r="I37" s="130">
        <v>38.6</v>
      </c>
      <c r="J37" s="130">
        <v>56.6</v>
      </c>
    </row>
    <row r="38" spans="1:10" x14ac:dyDescent="0.75">
      <c r="A38" s="198" t="s">
        <v>282</v>
      </c>
      <c r="B38" s="152">
        <v>101726</v>
      </c>
      <c r="C38" s="152">
        <v>30372</v>
      </c>
      <c r="D38" s="152">
        <v>126384</v>
      </c>
      <c r="E38" s="130">
        <v>51.1</v>
      </c>
      <c r="F38" s="130">
        <v>39.4</v>
      </c>
      <c r="G38" s="130">
        <v>23</v>
      </c>
      <c r="H38" s="130">
        <v>45.7</v>
      </c>
      <c r="I38" s="130">
        <v>44.7</v>
      </c>
      <c r="J38" s="130">
        <v>61</v>
      </c>
    </row>
    <row r="39" spans="1:10" x14ac:dyDescent="0.75">
      <c r="A39" s="198" t="s">
        <v>283</v>
      </c>
      <c r="B39" s="152">
        <v>111470</v>
      </c>
      <c r="C39" s="152">
        <v>31397</v>
      </c>
      <c r="D39" s="152">
        <v>126569</v>
      </c>
      <c r="E39" s="130">
        <v>53</v>
      </c>
      <c r="F39" s="130">
        <v>41.4</v>
      </c>
      <c r="G39" s="130">
        <v>22</v>
      </c>
      <c r="H39" s="130">
        <v>50.3</v>
      </c>
      <c r="I39" s="130">
        <v>39.6</v>
      </c>
      <c r="J39" s="130">
        <v>61.5</v>
      </c>
    </row>
    <row r="40" spans="1:10" x14ac:dyDescent="0.75">
      <c r="A40" s="198" t="s">
        <v>284</v>
      </c>
      <c r="B40" s="152">
        <v>90416</v>
      </c>
      <c r="C40" s="152">
        <v>14451</v>
      </c>
      <c r="D40" s="152">
        <v>95830</v>
      </c>
      <c r="E40" s="130">
        <v>52.3</v>
      </c>
      <c r="F40" s="130">
        <v>45.1</v>
      </c>
      <c r="G40" s="130">
        <v>13.8</v>
      </c>
      <c r="H40" s="130">
        <v>52.9</v>
      </c>
      <c r="I40" s="130">
        <v>42.5</v>
      </c>
      <c r="J40" s="130">
        <v>68.599999999999994</v>
      </c>
    </row>
    <row r="41" spans="1:10" x14ac:dyDescent="0.75">
      <c r="A41" s="198" t="s">
        <v>285</v>
      </c>
      <c r="B41" s="152">
        <v>97139</v>
      </c>
      <c r="C41" s="152">
        <v>24022</v>
      </c>
      <c r="D41" s="152">
        <v>106122</v>
      </c>
      <c r="E41" s="130">
        <v>53.3</v>
      </c>
      <c r="F41" s="130">
        <v>42.7</v>
      </c>
      <c r="G41" s="130">
        <v>19.8</v>
      </c>
      <c r="H41" s="130">
        <v>46.9</v>
      </c>
      <c r="I41" s="130">
        <v>39.200000000000003</v>
      </c>
      <c r="J41" s="130">
        <v>59.8</v>
      </c>
    </row>
    <row r="42" spans="1:10" ht="5.25" customHeight="1" x14ac:dyDescent="0.75">
      <c r="A42" s="33"/>
      <c r="B42" s="33"/>
      <c r="C42" s="33"/>
      <c r="D42" s="33"/>
      <c r="E42" s="33"/>
      <c r="F42" s="33"/>
      <c r="G42" s="33"/>
      <c r="H42" s="33"/>
      <c r="I42" s="33"/>
      <c r="J42" s="33"/>
    </row>
  </sheetData>
  <pageMargins left="0.7" right="0.7" top="0.75" bottom="0.75" header="0.3" footer="0.3"/>
  <pageSetup scale="7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70C0"/>
  </sheetPr>
  <dimension ref="A1:G26"/>
  <sheetViews>
    <sheetView zoomScaleNormal="100" zoomScaleSheetLayoutView="100" workbookViewId="0">
      <selection activeCell="E12" sqref="E12"/>
    </sheetView>
  </sheetViews>
  <sheetFormatPr defaultColWidth="9.08984375" defaultRowHeight="14.75" x14ac:dyDescent="0.75"/>
  <cols>
    <col min="1" max="1" width="51" style="84" customWidth="1"/>
    <col min="2" max="5" width="12.08984375" style="84" customWidth="1"/>
    <col min="6" max="6" width="11.54296875" style="84" bestFit="1" customWidth="1"/>
    <col min="7" max="7" width="12.08984375" style="84" customWidth="1"/>
    <col min="8" max="16384" width="9.08984375" style="84"/>
  </cols>
  <sheetData>
    <row r="1" spans="1:7" ht="16" x14ac:dyDescent="0.8">
      <c r="A1" s="90" t="s">
        <v>612</v>
      </c>
    </row>
    <row r="2" spans="1:7" x14ac:dyDescent="0.75">
      <c r="A2" s="313"/>
      <c r="B2" s="313" t="s">
        <v>537</v>
      </c>
      <c r="C2" s="313"/>
      <c r="D2" s="313"/>
      <c r="E2" s="313" t="s">
        <v>257</v>
      </c>
      <c r="F2" s="313" t="s">
        <v>258</v>
      </c>
      <c r="G2" s="313" t="s">
        <v>259</v>
      </c>
    </row>
    <row r="3" spans="1:7" x14ac:dyDescent="0.75">
      <c r="A3" s="313"/>
      <c r="B3" s="127" t="s">
        <v>9</v>
      </c>
      <c r="C3" s="127" t="s">
        <v>46</v>
      </c>
      <c r="D3" s="127" t="s">
        <v>47</v>
      </c>
      <c r="E3" s="313"/>
      <c r="F3" s="313"/>
      <c r="G3" s="313"/>
    </row>
    <row r="4" spans="1:7" x14ac:dyDescent="0.75">
      <c r="A4" s="151" t="s">
        <v>399</v>
      </c>
      <c r="B4" s="152">
        <v>587129</v>
      </c>
      <c r="C4" s="152">
        <v>340753</v>
      </c>
      <c r="D4" s="152">
        <v>246376</v>
      </c>
      <c r="E4" s="152">
        <v>130088</v>
      </c>
      <c r="F4" s="152">
        <v>269102</v>
      </c>
      <c r="G4" s="152">
        <v>187939</v>
      </c>
    </row>
    <row r="5" spans="1:7" x14ac:dyDescent="0.75">
      <c r="A5" s="170" t="s">
        <v>22</v>
      </c>
      <c r="B5" s="152">
        <v>56890</v>
      </c>
      <c r="C5" s="152">
        <v>24983</v>
      </c>
      <c r="D5" s="152">
        <v>31907</v>
      </c>
      <c r="E5" s="152">
        <v>7788</v>
      </c>
      <c r="F5" s="152">
        <v>35880</v>
      </c>
      <c r="G5" s="152">
        <v>13222</v>
      </c>
    </row>
    <row r="6" spans="1:7" x14ac:dyDescent="0.75">
      <c r="A6" s="151" t="s">
        <v>25</v>
      </c>
      <c r="B6" s="152">
        <v>4454</v>
      </c>
      <c r="C6" s="152">
        <v>3773</v>
      </c>
      <c r="D6" s="152">
        <v>681</v>
      </c>
      <c r="E6" s="152">
        <v>841</v>
      </c>
      <c r="F6" s="152">
        <v>2829</v>
      </c>
      <c r="G6" s="152">
        <v>784</v>
      </c>
    </row>
    <row r="7" spans="1:7" x14ac:dyDescent="0.75">
      <c r="A7" s="130" t="s">
        <v>23</v>
      </c>
      <c r="B7" s="152">
        <v>41002</v>
      </c>
      <c r="C7" s="152">
        <v>20917</v>
      </c>
      <c r="D7" s="152">
        <v>20085</v>
      </c>
      <c r="E7" s="152">
        <v>10217</v>
      </c>
      <c r="F7" s="152">
        <v>18316</v>
      </c>
      <c r="G7" s="152">
        <v>12469</v>
      </c>
    </row>
    <row r="8" spans="1:7" x14ac:dyDescent="0.75">
      <c r="A8" s="151" t="s">
        <v>301</v>
      </c>
      <c r="B8" s="152">
        <v>1922</v>
      </c>
      <c r="C8" s="152">
        <v>1067</v>
      </c>
      <c r="D8" s="152">
        <v>855</v>
      </c>
      <c r="E8" s="152">
        <v>381</v>
      </c>
      <c r="F8" s="152">
        <v>523</v>
      </c>
      <c r="G8" s="152">
        <v>1018</v>
      </c>
    </row>
    <row r="9" spans="1:7" x14ac:dyDescent="0.75">
      <c r="A9" s="151" t="s">
        <v>302</v>
      </c>
      <c r="B9" s="152">
        <v>1422</v>
      </c>
      <c r="C9" s="152">
        <v>781</v>
      </c>
      <c r="D9" s="152">
        <v>641</v>
      </c>
      <c r="E9" s="152">
        <v>533</v>
      </c>
      <c r="F9" s="152">
        <v>441</v>
      </c>
      <c r="G9" s="152">
        <v>448</v>
      </c>
    </row>
    <row r="10" spans="1:7" x14ac:dyDescent="0.75">
      <c r="A10" s="151" t="s">
        <v>303</v>
      </c>
      <c r="B10" s="152">
        <v>87349</v>
      </c>
      <c r="C10" s="152">
        <v>75597</v>
      </c>
      <c r="D10" s="152">
        <v>11752</v>
      </c>
      <c r="E10" s="152">
        <v>20038</v>
      </c>
      <c r="F10" s="152">
        <v>40872</v>
      </c>
      <c r="G10" s="152">
        <v>26439</v>
      </c>
    </row>
    <row r="11" spans="1:7" x14ac:dyDescent="0.75">
      <c r="A11" s="151" t="s">
        <v>316</v>
      </c>
      <c r="B11" s="152">
        <v>123394</v>
      </c>
      <c r="C11" s="152">
        <v>54685</v>
      </c>
      <c r="D11" s="152">
        <v>68709</v>
      </c>
      <c r="E11" s="152">
        <v>37722</v>
      </c>
      <c r="F11" s="152">
        <v>49915</v>
      </c>
      <c r="G11" s="152">
        <v>35758</v>
      </c>
    </row>
    <row r="12" spans="1:7" x14ac:dyDescent="0.75">
      <c r="A12" s="151" t="s">
        <v>30</v>
      </c>
      <c r="B12" s="152">
        <v>46343</v>
      </c>
      <c r="C12" s="152">
        <v>44572</v>
      </c>
      <c r="D12" s="152">
        <v>1771</v>
      </c>
      <c r="E12" s="152">
        <v>10136</v>
      </c>
      <c r="F12" s="152">
        <v>23443</v>
      </c>
      <c r="G12" s="152">
        <v>12765</v>
      </c>
    </row>
    <row r="13" spans="1:7" x14ac:dyDescent="0.75">
      <c r="A13" s="151" t="s">
        <v>304</v>
      </c>
      <c r="B13" s="152">
        <v>19028</v>
      </c>
      <c r="C13" s="152">
        <v>10709</v>
      </c>
      <c r="D13" s="152">
        <v>8319</v>
      </c>
      <c r="E13" s="152">
        <v>3967</v>
      </c>
      <c r="F13" s="152">
        <v>9616</v>
      </c>
      <c r="G13" s="152">
        <v>5445</v>
      </c>
    </row>
    <row r="14" spans="1:7" x14ac:dyDescent="0.75">
      <c r="A14" s="151" t="s">
        <v>305</v>
      </c>
      <c r="B14" s="152">
        <v>7166</v>
      </c>
      <c r="C14" s="152">
        <v>5079</v>
      </c>
      <c r="D14" s="152">
        <v>2087</v>
      </c>
      <c r="E14" s="152">
        <v>1583</v>
      </c>
      <c r="F14" s="152">
        <v>2279</v>
      </c>
      <c r="G14" s="152">
        <v>3303</v>
      </c>
    </row>
    <row r="15" spans="1:7" x14ac:dyDescent="0.75">
      <c r="A15" s="130" t="s">
        <v>400</v>
      </c>
      <c r="B15" s="152">
        <v>12850</v>
      </c>
      <c r="C15" s="152">
        <v>7077</v>
      </c>
      <c r="D15" s="152">
        <v>5773</v>
      </c>
      <c r="E15" s="152">
        <v>3401</v>
      </c>
      <c r="F15" s="152">
        <v>4074</v>
      </c>
      <c r="G15" s="152">
        <v>5375</v>
      </c>
    </row>
    <row r="16" spans="1:7" x14ac:dyDescent="0.75">
      <c r="A16" s="151" t="s">
        <v>307</v>
      </c>
      <c r="B16" s="152">
        <v>1908</v>
      </c>
      <c r="C16" s="152">
        <v>1450</v>
      </c>
      <c r="D16" s="152">
        <v>458</v>
      </c>
      <c r="E16" s="152">
        <v>349</v>
      </c>
      <c r="F16" s="152">
        <v>1004</v>
      </c>
      <c r="G16" s="152">
        <v>555</v>
      </c>
    </row>
    <row r="17" spans="1:7" x14ac:dyDescent="0.75">
      <c r="A17" s="130" t="s">
        <v>398</v>
      </c>
      <c r="B17" s="152">
        <v>9704</v>
      </c>
      <c r="C17" s="152">
        <v>7727</v>
      </c>
      <c r="D17" s="152">
        <v>1977</v>
      </c>
      <c r="E17" s="152">
        <v>1840</v>
      </c>
      <c r="F17" s="152">
        <v>3406</v>
      </c>
      <c r="G17" s="152">
        <v>4458</v>
      </c>
    </row>
    <row r="18" spans="1:7" x14ac:dyDescent="0.75">
      <c r="A18" s="151" t="s">
        <v>308</v>
      </c>
      <c r="B18" s="152">
        <v>19501</v>
      </c>
      <c r="C18" s="152">
        <v>13835</v>
      </c>
      <c r="D18" s="152">
        <v>5666</v>
      </c>
      <c r="E18" s="152">
        <v>4820</v>
      </c>
      <c r="F18" s="152">
        <v>8798</v>
      </c>
      <c r="G18" s="152">
        <v>5883</v>
      </c>
    </row>
    <row r="19" spans="1:7" x14ac:dyDescent="0.75">
      <c r="A19" s="151" t="s">
        <v>309</v>
      </c>
      <c r="B19" s="152">
        <v>20971</v>
      </c>
      <c r="C19" s="152">
        <v>15266</v>
      </c>
      <c r="D19" s="152">
        <v>5705</v>
      </c>
      <c r="E19" s="152">
        <v>3206</v>
      </c>
      <c r="F19" s="152">
        <v>9275</v>
      </c>
      <c r="G19" s="152">
        <v>8490</v>
      </c>
    </row>
    <row r="20" spans="1:7" x14ac:dyDescent="0.75">
      <c r="A20" s="151" t="s">
        <v>310</v>
      </c>
      <c r="B20" s="152">
        <v>19673</v>
      </c>
      <c r="C20" s="152">
        <v>9271</v>
      </c>
      <c r="D20" s="152">
        <v>10402</v>
      </c>
      <c r="E20" s="152">
        <v>3160</v>
      </c>
      <c r="F20" s="152">
        <v>9605</v>
      </c>
      <c r="G20" s="152">
        <v>6908</v>
      </c>
    </row>
    <row r="21" spans="1:7" x14ac:dyDescent="0.75">
      <c r="A21" s="151" t="s">
        <v>311</v>
      </c>
      <c r="B21" s="152">
        <v>13782</v>
      </c>
      <c r="C21" s="152">
        <v>6410</v>
      </c>
      <c r="D21" s="152">
        <v>7372</v>
      </c>
      <c r="E21" s="152">
        <v>2335</v>
      </c>
      <c r="F21" s="152">
        <v>5698</v>
      </c>
      <c r="G21" s="152">
        <v>5750</v>
      </c>
    </row>
    <row r="22" spans="1:7" x14ac:dyDescent="0.75">
      <c r="A22" s="151" t="s">
        <v>315</v>
      </c>
      <c r="B22" s="152">
        <v>2512</v>
      </c>
      <c r="C22" s="152">
        <v>1722</v>
      </c>
      <c r="D22" s="152">
        <v>790</v>
      </c>
      <c r="E22" s="152">
        <v>1005</v>
      </c>
      <c r="F22" s="152">
        <v>1049</v>
      </c>
      <c r="G22" s="152">
        <v>458</v>
      </c>
    </row>
    <row r="23" spans="1:7" x14ac:dyDescent="0.75">
      <c r="A23" s="151" t="s">
        <v>314</v>
      </c>
      <c r="B23" s="152">
        <v>30493</v>
      </c>
      <c r="C23" s="152">
        <v>12724</v>
      </c>
      <c r="D23" s="152">
        <v>17769</v>
      </c>
      <c r="E23" s="152">
        <v>7309</v>
      </c>
      <c r="F23" s="152">
        <v>14526</v>
      </c>
      <c r="G23" s="152">
        <v>8658</v>
      </c>
    </row>
    <row r="24" spans="1:7" x14ac:dyDescent="0.75">
      <c r="A24" s="151" t="s">
        <v>313</v>
      </c>
      <c r="B24" s="152">
        <v>65213</v>
      </c>
      <c r="C24" s="152">
        <v>22062</v>
      </c>
      <c r="D24" s="152">
        <v>43151</v>
      </c>
      <c r="E24" s="152">
        <v>9395</v>
      </c>
      <c r="F24" s="152">
        <v>26944</v>
      </c>
      <c r="G24" s="152">
        <v>28874</v>
      </c>
    </row>
    <row r="25" spans="1:7" x14ac:dyDescent="0.75">
      <c r="A25" s="151" t="s">
        <v>312</v>
      </c>
      <c r="B25" s="152">
        <v>1551</v>
      </c>
      <c r="C25" s="152">
        <v>1045</v>
      </c>
      <c r="D25" s="152">
        <v>506</v>
      </c>
      <c r="E25" s="152">
        <v>61</v>
      </c>
      <c r="F25" s="152">
        <v>610</v>
      </c>
      <c r="G25" s="152">
        <v>880</v>
      </c>
    </row>
    <row r="26" spans="1:7" ht="8.25" customHeight="1" x14ac:dyDescent="0.75">
      <c r="A26" s="67"/>
      <c r="B26" s="67"/>
      <c r="C26" s="67"/>
      <c r="D26" s="67"/>
      <c r="E26" s="67"/>
      <c r="F26" s="67"/>
      <c r="G26" s="67"/>
    </row>
  </sheetData>
  <mergeCells count="5">
    <mergeCell ref="B2:D2"/>
    <mergeCell ref="A2:A3"/>
    <mergeCell ref="E2:E3"/>
    <mergeCell ref="F2:F3"/>
    <mergeCell ref="G2:G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70C0"/>
  </sheetPr>
  <dimension ref="A1:L26"/>
  <sheetViews>
    <sheetView zoomScaleNormal="100" workbookViewId="0">
      <selection activeCell="C19" sqref="C19"/>
    </sheetView>
  </sheetViews>
  <sheetFormatPr defaultColWidth="9.08984375" defaultRowHeight="14.75" x14ac:dyDescent="0.75"/>
  <cols>
    <col min="1" max="1" width="44.36328125" style="84" customWidth="1"/>
    <col min="2" max="4" width="7.54296875" style="84" customWidth="1"/>
    <col min="5" max="5" width="9.54296875" style="84" customWidth="1"/>
    <col min="6" max="6" width="8.54296875" style="84" bestFit="1" customWidth="1"/>
    <col min="7" max="7" width="10.7265625" style="84" bestFit="1" customWidth="1"/>
    <col min="8" max="8" width="8.08984375" style="84" customWidth="1"/>
    <col min="9" max="9" width="11.36328125" style="84" bestFit="1" customWidth="1"/>
    <col min="10" max="10" width="8.81640625" style="84" bestFit="1" customWidth="1"/>
    <col min="11" max="11" width="9.08984375" style="84" bestFit="1" customWidth="1"/>
    <col min="12" max="12" width="9" style="84" bestFit="1" customWidth="1"/>
    <col min="13" max="16384" width="9.08984375" style="84"/>
  </cols>
  <sheetData>
    <row r="1" spans="1:12" ht="16" x14ac:dyDescent="0.8">
      <c r="A1" s="90" t="s">
        <v>613</v>
      </c>
    </row>
    <row r="2" spans="1:12" x14ac:dyDescent="0.75">
      <c r="A2" s="448"/>
      <c r="B2" s="447" t="s">
        <v>538</v>
      </c>
      <c r="C2" s="447"/>
      <c r="D2" s="447"/>
      <c r="E2" s="445" t="s">
        <v>260</v>
      </c>
      <c r="F2" s="445" t="s">
        <v>261</v>
      </c>
      <c r="G2" s="445" t="s">
        <v>262</v>
      </c>
      <c r="H2" s="445" t="s">
        <v>263</v>
      </c>
      <c r="I2" s="445" t="s">
        <v>264</v>
      </c>
      <c r="J2" s="445" t="s">
        <v>265</v>
      </c>
      <c r="K2" s="445" t="s">
        <v>266</v>
      </c>
      <c r="L2" s="445" t="s">
        <v>267</v>
      </c>
    </row>
    <row r="3" spans="1:12" ht="45.75" customHeight="1" x14ac:dyDescent="0.75">
      <c r="A3" s="448"/>
      <c r="B3" s="203" t="s">
        <v>9</v>
      </c>
      <c r="C3" s="203" t="s">
        <v>46</v>
      </c>
      <c r="D3" s="203" t="s">
        <v>47</v>
      </c>
      <c r="E3" s="446"/>
      <c r="F3" s="446"/>
      <c r="G3" s="446"/>
      <c r="H3" s="446"/>
      <c r="I3" s="446"/>
      <c r="J3" s="446"/>
      <c r="K3" s="446"/>
      <c r="L3" s="446"/>
    </row>
    <row r="4" spans="1:12" x14ac:dyDescent="0.75">
      <c r="A4" s="182" t="s">
        <v>399</v>
      </c>
      <c r="B4" s="147">
        <v>707618</v>
      </c>
      <c r="C4" s="147">
        <v>394296</v>
      </c>
      <c r="D4" s="147">
        <v>313322</v>
      </c>
      <c r="E4" s="147">
        <v>74287</v>
      </c>
      <c r="F4" s="147">
        <v>90279</v>
      </c>
      <c r="G4" s="147">
        <v>75087</v>
      </c>
      <c r="H4" s="147">
        <v>94364</v>
      </c>
      <c r="I4" s="147">
        <v>98832</v>
      </c>
      <c r="J4" s="147">
        <v>84472</v>
      </c>
      <c r="K4" s="147">
        <v>100715</v>
      </c>
      <c r="L4" s="147">
        <v>89583</v>
      </c>
    </row>
    <row r="5" spans="1:12" x14ac:dyDescent="0.75">
      <c r="A5" s="133" t="s">
        <v>22</v>
      </c>
      <c r="B5" s="147">
        <v>406281</v>
      </c>
      <c r="C5" s="147">
        <v>201359</v>
      </c>
      <c r="D5" s="147">
        <v>204922</v>
      </c>
      <c r="E5" s="147">
        <v>47031</v>
      </c>
      <c r="F5" s="147">
        <v>69900</v>
      </c>
      <c r="G5" s="147">
        <v>51442</v>
      </c>
      <c r="H5" s="147">
        <v>33443</v>
      </c>
      <c r="I5" s="147">
        <v>62118</v>
      </c>
      <c r="J5" s="147">
        <v>50430</v>
      </c>
      <c r="K5" s="147">
        <v>48770</v>
      </c>
      <c r="L5" s="147">
        <v>43147</v>
      </c>
    </row>
    <row r="6" spans="1:12" x14ac:dyDescent="0.75">
      <c r="A6" s="133" t="s">
        <v>25</v>
      </c>
      <c r="B6" s="147">
        <v>6498</v>
      </c>
      <c r="C6" s="147">
        <v>5334</v>
      </c>
      <c r="D6" s="147">
        <v>1163</v>
      </c>
      <c r="E6" s="147">
        <v>645</v>
      </c>
      <c r="F6" s="147">
        <v>0</v>
      </c>
      <c r="G6" s="147">
        <v>232</v>
      </c>
      <c r="H6" s="147">
        <v>0</v>
      </c>
      <c r="I6" s="147">
        <v>0</v>
      </c>
      <c r="J6" s="147">
        <v>2212</v>
      </c>
      <c r="K6" s="147">
        <v>767</v>
      </c>
      <c r="L6" s="147">
        <v>2641</v>
      </c>
    </row>
    <row r="7" spans="1:12" x14ac:dyDescent="0.75">
      <c r="A7" s="133" t="s">
        <v>23</v>
      </c>
      <c r="B7" s="147">
        <v>28149</v>
      </c>
      <c r="C7" s="147">
        <v>13845</v>
      </c>
      <c r="D7" s="147">
        <v>14304</v>
      </c>
      <c r="E7" s="147">
        <v>2059</v>
      </c>
      <c r="F7" s="147">
        <v>3281</v>
      </c>
      <c r="G7" s="147">
        <v>3067</v>
      </c>
      <c r="H7" s="147">
        <v>4661</v>
      </c>
      <c r="I7" s="147">
        <v>4670</v>
      </c>
      <c r="J7" s="147">
        <v>2913</v>
      </c>
      <c r="K7" s="147">
        <v>3028</v>
      </c>
      <c r="L7" s="147">
        <v>4470</v>
      </c>
    </row>
    <row r="8" spans="1:12" x14ac:dyDescent="0.75">
      <c r="A8" s="133" t="s">
        <v>301</v>
      </c>
      <c r="B8" s="147">
        <v>815</v>
      </c>
      <c r="C8" s="147">
        <v>815</v>
      </c>
      <c r="D8" s="147">
        <v>0</v>
      </c>
      <c r="E8" s="147">
        <v>143</v>
      </c>
      <c r="F8" s="147">
        <v>0</v>
      </c>
      <c r="G8" s="147">
        <v>0</v>
      </c>
      <c r="H8" s="147">
        <v>446</v>
      </c>
      <c r="I8" s="147">
        <v>0</v>
      </c>
      <c r="J8" s="147">
        <v>0</v>
      </c>
      <c r="K8" s="147">
        <v>0</v>
      </c>
      <c r="L8" s="147">
        <v>227</v>
      </c>
    </row>
    <row r="9" spans="1:12" x14ac:dyDescent="0.75">
      <c r="A9" s="133" t="s">
        <v>302</v>
      </c>
      <c r="B9" s="147">
        <v>402</v>
      </c>
      <c r="C9" s="147">
        <v>402</v>
      </c>
      <c r="D9" s="147">
        <v>0</v>
      </c>
      <c r="E9" s="147">
        <v>0</v>
      </c>
      <c r="F9" s="147">
        <v>0</v>
      </c>
      <c r="G9" s="147">
        <v>106</v>
      </c>
      <c r="H9" s="147">
        <v>296</v>
      </c>
      <c r="I9" s="147">
        <v>0</v>
      </c>
      <c r="J9" s="147">
        <v>0</v>
      </c>
      <c r="K9" s="147">
        <v>0</v>
      </c>
      <c r="L9" s="147">
        <v>0</v>
      </c>
    </row>
    <row r="10" spans="1:12" x14ac:dyDescent="0.75">
      <c r="A10" s="133" t="s">
        <v>303</v>
      </c>
      <c r="B10" s="147">
        <v>74344</v>
      </c>
      <c r="C10" s="147">
        <v>62243</v>
      </c>
      <c r="D10" s="147">
        <v>12101</v>
      </c>
      <c r="E10" s="147">
        <v>6528</v>
      </c>
      <c r="F10" s="147">
        <v>3819</v>
      </c>
      <c r="G10" s="147">
        <v>8639</v>
      </c>
      <c r="H10" s="147">
        <v>7290</v>
      </c>
      <c r="I10" s="147">
        <v>10095</v>
      </c>
      <c r="J10" s="147">
        <v>5740</v>
      </c>
      <c r="K10" s="147">
        <v>20103</v>
      </c>
      <c r="L10" s="147">
        <v>12131</v>
      </c>
    </row>
    <row r="11" spans="1:12" ht="29.5" x14ac:dyDescent="0.75">
      <c r="A11" s="133" t="s">
        <v>316</v>
      </c>
      <c r="B11" s="147">
        <v>49062</v>
      </c>
      <c r="C11" s="147">
        <v>21390</v>
      </c>
      <c r="D11" s="147">
        <v>27672</v>
      </c>
      <c r="E11" s="147">
        <v>6501</v>
      </c>
      <c r="F11" s="147">
        <v>3531</v>
      </c>
      <c r="G11" s="147">
        <v>5210</v>
      </c>
      <c r="H11" s="147">
        <v>9594</v>
      </c>
      <c r="I11" s="147">
        <v>3982</v>
      </c>
      <c r="J11" s="147">
        <v>4668</v>
      </c>
      <c r="K11" s="147">
        <v>7512</v>
      </c>
      <c r="L11" s="147">
        <v>8065</v>
      </c>
    </row>
    <row r="12" spans="1:12" x14ac:dyDescent="0.75">
      <c r="A12" s="133" t="s">
        <v>30</v>
      </c>
      <c r="B12" s="147">
        <v>30097</v>
      </c>
      <c r="C12" s="147">
        <v>29253</v>
      </c>
      <c r="D12" s="147">
        <v>843</v>
      </c>
      <c r="E12" s="147">
        <v>1847</v>
      </c>
      <c r="F12" s="147">
        <v>1840</v>
      </c>
      <c r="G12" s="147">
        <v>810</v>
      </c>
      <c r="H12" s="147">
        <v>4395</v>
      </c>
      <c r="I12" s="147">
        <v>3548</v>
      </c>
      <c r="J12" s="147">
        <v>6955</v>
      </c>
      <c r="K12" s="147">
        <v>4307</v>
      </c>
      <c r="L12" s="147">
        <v>6395</v>
      </c>
    </row>
    <row r="13" spans="1:12" x14ac:dyDescent="0.75">
      <c r="A13" s="133" t="s">
        <v>304</v>
      </c>
      <c r="B13" s="147">
        <v>8278</v>
      </c>
      <c r="C13" s="147">
        <v>4449</v>
      </c>
      <c r="D13" s="147">
        <v>3830</v>
      </c>
      <c r="E13" s="147">
        <v>492</v>
      </c>
      <c r="F13" s="147">
        <v>933</v>
      </c>
      <c r="G13" s="147">
        <v>401</v>
      </c>
      <c r="H13" s="147">
        <v>2583</v>
      </c>
      <c r="I13" s="147">
        <v>488</v>
      </c>
      <c r="J13" s="147">
        <v>871</v>
      </c>
      <c r="K13" s="147">
        <v>473</v>
      </c>
      <c r="L13" s="147">
        <v>2037</v>
      </c>
    </row>
    <row r="14" spans="1:12" x14ac:dyDescent="0.75">
      <c r="A14" s="133" t="s">
        <v>305</v>
      </c>
      <c r="B14" s="147">
        <v>1015</v>
      </c>
      <c r="C14" s="147">
        <v>1015</v>
      </c>
      <c r="D14" s="147">
        <v>0</v>
      </c>
      <c r="E14" s="147">
        <v>257</v>
      </c>
      <c r="F14" s="147">
        <v>0</v>
      </c>
      <c r="G14" s="147">
        <v>0</v>
      </c>
      <c r="H14" s="147">
        <v>758</v>
      </c>
      <c r="I14" s="147">
        <v>0</v>
      </c>
      <c r="J14" s="147">
        <v>0</v>
      </c>
      <c r="K14" s="147">
        <v>0</v>
      </c>
      <c r="L14" s="147">
        <v>0</v>
      </c>
    </row>
    <row r="15" spans="1:12" x14ac:dyDescent="0.75">
      <c r="A15" s="133" t="s">
        <v>400</v>
      </c>
      <c r="B15" s="147">
        <v>6090</v>
      </c>
      <c r="C15" s="147">
        <v>3344</v>
      </c>
      <c r="D15" s="147">
        <v>2746</v>
      </c>
      <c r="E15" s="147">
        <v>1553</v>
      </c>
      <c r="F15" s="147">
        <v>0</v>
      </c>
      <c r="G15" s="147">
        <v>0</v>
      </c>
      <c r="H15" s="147">
        <v>2325</v>
      </c>
      <c r="I15" s="147">
        <v>1534</v>
      </c>
      <c r="J15" s="147">
        <v>465</v>
      </c>
      <c r="K15" s="147">
        <v>214</v>
      </c>
      <c r="L15" s="147">
        <v>0</v>
      </c>
    </row>
    <row r="16" spans="1:12" hidden="1" x14ac:dyDescent="0.75">
      <c r="A16" s="133" t="s">
        <v>307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2" x14ac:dyDescent="0.75">
      <c r="A17" s="133" t="s">
        <v>398</v>
      </c>
      <c r="B17" s="147">
        <v>738</v>
      </c>
      <c r="C17" s="147">
        <v>738</v>
      </c>
      <c r="D17" s="147">
        <v>0</v>
      </c>
      <c r="E17" s="147">
        <v>288</v>
      </c>
      <c r="F17" s="147">
        <v>0</v>
      </c>
      <c r="G17" s="147">
        <v>0</v>
      </c>
      <c r="H17" s="147">
        <v>0</v>
      </c>
      <c r="I17" s="147">
        <v>258</v>
      </c>
      <c r="J17" s="147">
        <v>0</v>
      </c>
      <c r="K17" s="147">
        <v>0</v>
      </c>
      <c r="L17" s="147">
        <v>192</v>
      </c>
    </row>
    <row r="18" spans="1:12" x14ac:dyDescent="0.75">
      <c r="A18" s="133" t="s">
        <v>308</v>
      </c>
      <c r="B18" s="147">
        <v>8624</v>
      </c>
      <c r="C18" s="147">
        <v>6683</v>
      </c>
      <c r="D18" s="147">
        <v>1941</v>
      </c>
      <c r="E18" s="147">
        <v>795</v>
      </c>
      <c r="F18" s="147">
        <v>0</v>
      </c>
      <c r="G18" s="147">
        <v>1783</v>
      </c>
      <c r="H18" s="147">
        <v>2343</v>
      </c>
      <c r="I18" s="147">
        <v>712</v>
      </c>
      <c r="J18" s="147">
        <v>0</v>
      </c>
      <c r="K18" s="147">
        <v>2733</v>
      </c>
      <c r="L18" s="147">
        <v>257</v>
      </c>
    </row>
    <row r="19" spans="1:12" x14ac:dyDescent="0.75">
      <c r="A19" s="133" t="s">
        <v>309</v>
      </c>
      <c r="B19" s="147">
        <v>8638</v>
      </c>
      <c r="C19" s="147">
        <v>6521</v>
      </c>
      <c r="D19" s="147">
        <v>2118</v>
      </c>
      <c r="E19" s="147">
        <v>0</v>
      </c>
      <c r="F19" s="147">
        <v>206</v>
      </c>
      <c r="G19" s="147">
        <v>618</v>
      </c>
      <c r="H19" s="147">
        <v>3116</v>
      </c>
      <c r="I19" s="147">
        <v>940</v>
      </c>
      <c r="J19" s="147">
        <v>1013</v>
      </c>
      <c r="K19" s="147">
        <v>1522</v>
      </c>
      <c r="L19" s="147">
        <v>1224</v>
      </c>
    </row>
    <row r="20" spans="1:12" x14ac:dyDescent="0.75">
      <c r="A20" s="133" t="s">
        <v>310</v>
      </c>
      <c r="B20" s="147">
        <v>23552</v>
      </c>
      <c r="C20" s="147">
        <v>13510</v>
      </c>
      <c r="D20" s="147">
        <v>10042</v>
      </c>
      <c r="E20" s="147">
        <v>2125</v>
      </c>
      <c r="F20" s="147">
        <v>5127</v>
      </c>
      <c r="G20" s="147">
        <v>1868</v>
      </c>
      <c r="H20" s="147">
        <v>3490</v>
      </c>
      <c r="I20" s="147">
        <v>4340</v>
      </c>
      <c r="J20" s="147">
        <v>3160</v>
      </c>
      <c r="K20" s="147">
        <v>2734</v>
      </c>
      <c r="L20" s="147">
        <v>709</v>
      </c>
    </row>
    <row r="21" spans="1:12" x14ac:dyDescent="0.75">
      <c r="A21" s="133" t="s">
        <v>311</v>
      </c>
      <c r="B21" s="147">
        <v>14516</v>
      </c>
      <c r="C21" s="147">
        <v>6268</v>
      </c>
      <c r="D21" s="147">
        <v>8248</v>
      </c>
      <c r="E21" s="147">
        <v>713</v>
      </c>
      <c r="F21" s="147">
        <v>0</v>
      </c>
      <c r="G21" s="147">
        <v>0</v>
      </c>
      <c r="H21" s="147">
        <v>8617</v>
      </c>
      <c r="I21" s="147">
        <v>1761</v>
      </c>
      <c r="J21" s="147">
        <v>964</v>
      </c>
      <c r="K21" s="147">
        <v>1690</v>
      </c>
      <c r="L21" s="147">
        <v>772</v>
      </c>
    </row>
    <row r="22" spans="1:12" x14ac:dyDescent="0.75">
      <c r="A22" s="133" t="s">
        <v>315</v>
      </c>
      <c r="B22" s="147">
        <v>526</v>
      </c>
      <c r="C22" s="147">
        <v>526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526</v>
      </c>
      <c r="K22" s="147">
        <v>0</v>
      </c>
      <c r="L22" s="147">
        <v>0</v>
      </c>
    </row>
    <row r="23" spans="1:12" x14ac:dyDescent="0.75">
      <c r="A23" s="133" t="s">
        <v>314</v>
      </c>
      <c r="B23" s="147">
        <v>16043</v>
      </c>
      <c r="C23" s="147">
        <v>8241</v>
      </c>
      <c r="D23" s="147">
        <v>7802</v>
      </c>
      <c r="E23" s="147">
        <v>1196</v>
      </c>
      <c r="F23" s="147">
        <v>1436</v>
      </c>
      <c r="G23" s="147">
        <v>728</v>
      </c>
      <c r="H23" s="147">
        <v>3059</v>
      </c>
      <c r="I23" s="147">
        <v>1580</v>
      </c>
      <c r="J23" s="147">
        <v>1495</v>
      </c>
      <c r="K23" s="147">
        <v>2114</v>
      </c>
      <c r="L23" s="147">
        <v>4435</v>
      </c>
    </row>
    <row r="24" spans="1:12" x14ac:dyDescent="0.75">
      <c r="A24" s="133" t="s">
        <v>313</v>
      </c>
      <c r="B24" s="147">
        <v>23693</v>
      </c>
      <c r="C24" s="147">
        <v>8103</v>
      </c>
      <c r="D24" s="147">
        <v>15590</v>
      </c>
      <c r="E24" s="147">
        <v>2114</v>
      </c>
      <c r="F24" s="147">
        <v>206</v>
      </c>
      <c r="G24" s="147">
        <v>183</v>
      </c>
      <c r="H24" s="147">
        <v>7950</v>
      </c>
      <c r="I24" s="147">
        <v>2807</v>
      </c>
      <c r="J24" s="147">
        <v>3061</v>
      </c>
      <c r="K24" s="147">
        <v>4491</v>
      </c>
      <c r="L24" s="147">
        <v>2881</v>
      </c>
    </row>
    <row r="25" spans="1:12" ht="12" customHeight="1" x14ac:dyDescent="0.75">
      <c r="A25" s="133" t="s">
        <v>312</v>
      </c>
      <c r="B25" s="147">
        <v>258</v>
      </c>
      <c r="C25" s="147">
        <v>258</v>
      </c>
      <c r="D25" s="147">
        <v>0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258</v>
      </c>
      <c r="L25" s="147">
        <v>0</v>
      </c>
    </row>
    <row r="26" spans="1:12" x14ac:dyDescent="0.7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</row>
  </sheetData>
  <mergeCells count="10">
    <mergeCell ref="A2:A3"/>
    <mergeCell ref="E2:E3"/>
    <mergeCell ref="F2:F3"/>
    <mergeCell ref="G2:G3"/>
    <mergeCell ref="H2:H3"/>
    <mergeCell ref="I2:I3"/>
    <mergeCell ref="J2:J3"/>
    <mergeCell ref="K2:K3"/>
    <mergeCell ref="L2:L3"/>
    <mergeCell ref="B2:D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1"/>
  <sheetViews>
    <sheetView view="pageBreakPreview" zoomScale="90" zoomScaleNormal="100" zoomScaleSheetLayoutView="90" workbookViewId="0">
      <selection activeCell="C18" sqref="C18"/>
    </sheetView>
  </sheetViews>
  <sheetFormatPr defaultColWidth="9.08984375" defaultRowHeight="14.75" x14ac:dyDescent="0.75"/>
  <cols>
    <col min="1" max="1" width="35.36328125" style="84" customWidth="1"/>
    <col min="2" max="2" width="11.81640625" style="84" customWidth="1"/>
    <col min="3" max="3" width="10.81640625" style="84" customWidth="1"/>
    <col min="4" max="4" width="12.36328125" style="84" customWidth="1"/>
    <col min="5" max="5" width="11.7265625" style="84" bestFit="1" customWidth="1"/>
    <col min="6" max="6" width="10.81640625" style="84" customWidth="1"/>
    <col min="7" max="7" width="11.7265625" style="84" customWidth="1"/>
    <col min="8" max="8" width="13.08984375" style="84" customWidth="1"/>
    <col min="9" max="16384" width="9.08984375" style="84"/>
  </cols>
  <sheetData>
    <row r="1" spans="1:11" ht="27" customHeight="1" x14ac:dyDescent="0.8">
      <c r="A1" s="106" t="s">
        <v>563</v>
      </c>
      <c r="B1" s="106"/>
      <c r="C1" s="106"/>
      <c r="D1" s="106"/>
      <c r="E1" s="106"/>
      <c r="F1" s="106"/>
      <c r="G1" s="106"/>
      <c r="H1" s="106"/>
    </row>
    <row r="2" spans="1:11" x14ac:dyDescent="0.75">
      <c r="A2" s="299" t="s">
        <v>166</v>
      </c>
      <c r="B2" s="299" t="s">
        <v>167</v>
      </c>
      <c r="C2" s="299" t="s">
        <v>168</v>
      </c>
      <c r="D2" s="299" t="s">
        <v>169</v>
      </c>
      <c r="E2" s="299" t="s">
        <v>170</v>
      </c>
      <c r="F2" s="299" t="s">
        <v>171</v>
      </c>
      <c r="G2" s="299" t="s">
        <v>363</v>
      </c>
      <c r="H2" s="299" t="s">
        <v>172</v>
      </c>
    </row>
    <row r="3" spans="1:11" x14ac:dyDescent="0.75">
      <c r="A3" s="299"/>
      <c r="B3" s="299"/>
      <c r="C3" s="299"/>
      <c r="D3" s="299"/>
      <c r="E3" s="299"/>
      <c r="F3" s="299"/>
      <c r="G3" s="299"/>
      <c r="H3" s="299"/>
    </row>
    <row r="4" spans="1:11" x14ac:dyDescent="0.75">
      <c r="A4" s="130" t="s">
        <v>173</v>
      </c>
      <c r="B4" s="186">
        <v>259226</v>
      </c>
      <c r="C4" s="186">
        <v>118428</v>
      </c>
      <c r="D4" s="186">
        <v>140798</v>
      </c>
      <c r="E4" s="186">
        <v>31571</v>
      </c>
      <c r="F4" s="186">
        <v>227655</v>
      </c>
      <c r="G4" s="186">
        <v>36262</v>
      </c>
      <c r="H4" s="186">
        <v>222964</v>
      </c>
    </row>
    <row r="5" spans="1:11" ht="10.5" customHeight="1" x14ac:dyDescent="0.75">
      <c r="A5" s="215"/>
      <c r="B5" s="215"/>
      <c r="C5" s="215"/>
      <c r="D5" s="215"/>
      <c r="E5" s="215"/>
      <c r="F5" s="215"/>
      <c r="G5" s="215"/>
      <c r="H5" s="215"/>
    </row>
    <row r="6" spans="1:11" x14ac:dyDescent="0.75">
      <c r="A6" s="191" t="s">
        <v>174</v>
      </c>
      <c r="B6" s="136">
        <v>59121</v>
      </c>
      <c r="C6" s="136">
        <v>24507</v>
      </c>
      <c r="D6" s="136">
        <v>34614</v>
      </c>
      <c r="E6" s="136">
        <v>6788</v>
      </c>
      <c r="F6" s="136">
        <v>52333</v>
      </c>
      <c r="G6" s="136">
        <v>6064</v>
      </c>
      <c r="H6" s="136">
        <v>53057</v>
      </c>
    </row>
    <row r="7" spans="1:11" x14ac:dyDescent="0.75">
      <c r="A7" s="191" t="s">
        <v>175</v>
      </c>
      <c r="B7" s="136">
        <v>42011</v>
      </c>
      <c r="C7" s="136">
        <v>19617</v>
      </c>
      <c r="D7" s="136">
        <v>22394</v>
      </c>
      <c r="E7" s="136">
        <v>3856</v>
      </c>
      <c r="F7" s="136">
        <v>38155</v>
      </c>
      <c r="G7" s="136">
        <v>5179</v>
      </c>
      <c r="H7" s="136">
        <v>36832</v>
      </c>
    </row>
    <row r="8" spans="1:11" x14ac:dyDescent="0.75">
      <c r="A8" s="191" t="s">
        <v>176</v>
      </c>
      <c r="B8" s="136">
        <v>113316</v>
      </c>
      <c r="C8" s="136">
        <v>48360</v>
      </c>
      <c r="D8" s="136">
        <v>64956</v>
      </c>
      <c r="E8" s="136">
        <v>16619</v>
      </c>
      <c r="F8" s="136">
        <v>96697</v>
      </c>
      <c r="G8" s="136">
        <v>12737</v>
      </c>
      <c r="H8" s="136">
        <v>100579</v>
      </c>
      <c r="K8" s="83"/>
    </row>
    <row r="9" spans="1:11" x14ac:dyDescent="0.75">
      <c r="A9" s="191" t="s">
        <v>177</v>
      </c>
      <c r="B9" s="136">
        <v>58211</v>
      </c>
      <c r="C9" s="136">
        <v>28813</v>
      </c>
      <c r="D9" s="136">
        <v>29398</v>
      </c>
      <c r="E9" s="136">
        <v>5054</v>
      </c>
      <c r="F9" s="136">
        <v>53157</v>
      </c>
      <c r="G9" s="136">
        <v>11222</v>
      </c>
      <c r="H9" s="136">
        <v>46989</v>
      </c>
    </row>
    <row r="10" spans="1:11" x14ac:dyDescent="0.75">
      <c r="A10" s="191" t="s">
        <v>178</v>
      </c>
      <c r="B10" s="136">
        <v>43315</v>
      </c>
      <c r="C10" s="136">
        <v>21272</v>
      </c>
      <c r="D10" s="136">
        <v>22043</v>
      </c>
      <c r="E10" s="136">
        <v>4304</v>
      </c>
      <c r="F10" s="136">
        <v>39011</v>
      </c>
      <c r="G10" s="136">
        <v>12515</v>
      </c>
      <c r="H10" s="136">
        <v>30800</v>
      </c>
      <c r="J10" s="75"/>
    </row>
    <row r="11" spans="1:11" x14ac:dyDescent="0.75">
      <c r="A11" s="191" t="s">
        <v>179</v>
      </c>
      <c r="B11" s="136">
        <v>29187</v>
      </c>
      <c r="C11" s="136">
        <v>16353</v>
      </c>
      <c r="D11" s="136">
        <v>12835</v>
      </c>
      <c r="E11" s="136">
        <v>3799</v>
      </c>
      <c r="F11" s="136">
        <v>25389</v>
      </c>
      <c r="G11" s="136">
        <v>13068</v>
      </c>
      <c r="H11" s="136">
        <v>16120</v>
      </c>
    </row>
    <row r="12" spans="1:11" ht="7.5" customHeight="1" x14ac:dyDescent="0.75">
      <c r="A12" s="12"/>
      <c r="B12" s="12"/>
      <c r="C12" s="12"/>
      <c r="D12" s="12"/>
      <c r="E12" s="12"/>
      <c r="F12" s="12"/>
      <c r="G12" s="12"/>
      <c r="H12" s="12"/>
    </row>
    <row r="13" spans="1:11" ht="26.25" customHeight="1" x14ac:dyDescent="0.8">
      <c r="A13" s="108" t="s">
        <v>564</v>
      </c>
      <c r="B13" s="107"/>
      <c r="C13" s="107"/>
      <c r="D13" s="107"/>
      <c r="E13" s="107"/>
      <c r="F13" s="107"/>
      <c r="G13" s="107"/>
      <c r="H13" s="107"/>
    </row>
    <row r="14" spans="1:11" ht="29.5" x14ac:dyDescent="0.75">
      <c r="A14" s="215" t="s">
        <v>166</v>
      </c>
      <c r="B14" s="222" t="s">
        <v>167</v>
      </c>
      <c r="C14" s="222" t="s">
        <v>180</v>
      </c>
      <c r="D14" s="222" t="s">
        <v>181</v>
      </c>
      <c r="E14" s="223" t="s">
        <v>17</v>
      </c>
      <c r="F14" s="215" t="s">
        <v>182</v>
      </c>
      <c r="G14" s="215" t="s">
        <v>183</v>
      </c>
      <c r="H14" s="215" t="s">
        <v>184</v>
      </c>
    </row>
    <row r="15" spans="1:11" x14ac:dyDescent="0.75">
      <c r="A15" s="130" t="s">
        <v>185</v>
      </c>
      <c r="B15" s="186">
        <v>222964</v>
      </c>
      <c r="C15" s="186">
        <v>27315</v>
      </c>
      <c r="D15" s="186">
        <v>7317</v>
      </c>
      <c r="E15" s="186">
        <v>188332</v>
      </c>
      <c r="F15" s="224">
        <v>15.5</v>
      </c>
      <c r="G15" s="224">
        <v>12.3</v>
      </c>
      <c r="H15" s="224">
        <v>21.1</v>
      </c>
      <c r="J15" s="86"/>
    </row>
    <row r="16" spans="1:11" ht="11.25" customHeight="1" x14ac:dyDescent="0.75">
      <c r="A16" s="130"/>
      <c r="B16" s="186"/>
      <c r="C16" s="186"/>
      <c r="D16" s="186"/>
      <c r="E16" s="186"/>
      <c r="F16" s="225"/>
      <c r="G16" s="225"/>
      <c r="H16" s="225"/>
    </row>
    <row r="17" spans="1:9" s="98" customFormat="1" x14ac:dyDescent="0.75">
      <c r="A17" s="226" t="s">
        <v>174</v>
      </c>
      <c r="B17" s="227">
        <v>53057</v>
      </c>
      <c r="C17" s="227">
        <v>6686</v>
      </c>
      <c r="D17" s="227">
        <v>2218</v>
      </c>
      <c r="E17" s="227">
        <v>44153</v>
      </c>
      <c r="F17" s="228">
        <v>16.8</v>
      </c>
      <c r="G17" s="228">
        <v>12.6</v>
      </c>
      <c r="H17" s="228">
        <v>24.9</v>
      </c>
    </row>
    <row r="18" spans="1:9" x14ac:dyDescent="0.75">
      <c r="A18" s="191" t="s">
        <v>175</v>
      </c>
      <c r="B18" s="136">
        <v>36832</v>
      </c>
      <c r="C18" s="136">
        <v>5529</v>
      </c>
      <c r="D18" s="136">
        <v>1180</v>
      </c>
      <c r="E18" s="136">
        <v>30123</v>
      </c>
      <c r="F18" s="229">
        <v>18.2</v>
      </c>
      <c r="G18" s="229">
        <v>15</v>
      </c>
      <c r="H18" s="229">
        <v>17.600000000000001</v>
      </c>
    </row>
    <row r="19" spans="1:9" x14ac:dyDescent="0.75">
      <c r="A19" s="191" t="s">
        <v>176</v>
      </c>
      <c r="B19" s="136">
        <v>100579</v>
      </c>
      <c r="C19" s="136">
        <v>10195</v>
      </c>
      <c r="D19" s="136">
        <v>4108</v>
      </c>
      <c r="E19" s="136">
        <v>86276</v>
      </c>
      <c r="F19" s="229">
        <v>14.2</v>
      </c>
      <c r="G19" s="229">
        <v>10.1</v>
      </c>
      <c r="H19" s="229">
        <v>28.7</v>
      </c>
      <c r="I19" s="75"/>
    </row>
    <row r="20" spans="1:9" x14ac:dyDescent="0.75">
      <c r="A20" s="191" t="s">
        <v>177</v>
      </c>
      <c r="B20" s="136">
        <v>58211</v>
      </c>
      <c r="C20" s="136">
        <v>4023</v>
      </c>
      <c r="D20" s="136">
        <v>340</v>
      </c>
      <c r="E20" s="136">
        <v>42626</v>
      </c>
      <c r="F20" s="229">
        <v>9.3000000000000007</v>
      </c>
      <c r="G20" s="230">
        <v>8.6</v>
      </c>
      <c r="H20" s="229">
        <v>7.8</v>
      </c>
    </row>
    <row r="21" spans="1:9" x14ac:dyDescent="0.75">
      <c r="A21" s="191" t="s">
        <v>178</v>
      </c>
      <c r="B21" s="136">
        <v>30800</v>
      </c>
      <c r="C21" s="136">
        <v>1399</v>
      </c>
      <c r="D21" s="136">
        <v>0</v>
      </c>
      <c r="E21" s="136">
        <v>29400</v>
      </c>
      <c r="F21" s="229">
        <v>4.5</v>
      </c>
      <c r="G21" s="229">
        <v>4.5</v>
      </c>
      <c r="H21" s="229">
        <v>0</v>
      </c>
    </row>
    <row r="22" spans="1:9" x14ac:dyDescent="0.75">
      <c r="A22" s="191" t="s">
        <v>179</v>
      </c>
      <c r="B22" s="136">
        <v>16120</v>
      </c>
      <c r="C22" s="136">
        <v>1562</v>
      </c>
      <c r="D22" s="136">
        <v>0</v>
      </c>
      <c r="E22" s="136">
        <v>14557</v>
      </c>
      <c r="F22" s="229">
        <v>9.6999999999999993</v>
      </c>
      <c r="G22" s="229">
        <v>9.6999999999999993</v>
      </c>
      <c r="H22" s="229">
        <v>0</v>
      </c>
    </row>
    <row r="23" spans="1:9" ht="6.75" customHeight="1" x14ac:dyDescent="0.75">
      <c r="A23" s="303"/>
      <c r="B23" s="304"/>
      <c r="C23" s="304"/>
      <c r="D23" s="304"/>
      <c r="E23" s="304"/>
      <c r="F23" s="304"/>
      <c r="G23" s="304"/>
      <c r="H23" s="305"/>
    </row>
    <row r="24" spans="1:9" x14ac:dyDescent="0.75">
      <c r="A24" s="216" t="s">
        <v>186</v>
      </c>
      <c r="B24" s="216"/>
      <c r="C24" s="216"/>
      <c r="D24" s="216"/>
      <c r="E24" s="216"/>
      <c r="F24" s="216"/>
      <c r="G24" s="216"/>
      <c r="H24" s="216"/>
    </row>
    <row r="25" spans="1:9" ht="6.75" customHeight="1" x14ac:dyDescent="0.75">
      <c r="A25" s="1"/>
      <c r="B25" s="1"/>
      <c r="C25" s="1"/>
      <c r="D25" s="1"/>
      <c r="E25" s="72"/>
      <c r="F25" s="1"/>
      <c r="G25" s="1"/>
      <c r="H25" s="1"/>
    </row>
    <row r="29" spans="1:9" x14ac:dyDescent="0.75">
      <c r="C29" s="49"/>
      <c r="D29" s="49"/>
      <c r="E29" s="49"/>
    </row>
    <row r="30" spans="1:9" x14ac:dyDescent="0.75">
      <c r="C30" s="49"/>
      <c r="D30" s="49"/>
      <c r="E30" s="49"/>
    </row>
    <row r="31" spans="1:9" x14ac:dyDescent="0.75">
      <c r="C31" s="49"/>
      <c r="D31" s="49"/>
      <c r="E31" s="49"/>
    </row>
    <row r="32" spans="1:9" x14ac:dyDescent="0.75">
      <c r="C32" s="49"/>
      <c r="D32" s="49"/>
      <c r="E32" s="49"/>
    </row>
    <row r="33" spans="2:5" x14ac:dyDescent="0.75">
      <c r="C33" s="49"/>
      <c r="D33" s="49"/>
      <c r="E33" s="49"/>
    </row>
    <row r="34" spans="2:5" x14ac:dyDescent="0.75">
      <c r="C34" s="49"/>
      <c r="D34" s="49"/>
      <c r="E34" s="49"/>
    </row>
    <row r="35" spans="2:5" x14ac:dyDescent="0.75">
      <c r="C35" s="49"/>
      <c r="D35" s="49"/>
      <c r="E35" s="49"/>
    </row>
    <row r="36" spans="2:5" x14ac:dyDescent="0.75">
      <c r="B36" s="83"/>
      <c r="C36" s="83"/>
      <c r="D36" s="83"/>
    </row>
    <row r="37" spans="2:5" x14ac:dyDescent="0.75">
      <c r="B37" s="83"/>
      <c r="C37" s="83"/>
      <c r="D37" s="83"/>
    </row>
    <row r="38" spans="2:5" x14ac:dyDescent="0.75">
      <c r="C38" s="83"/>
      <c r="D38" s="83"/>
    </row>
    <row r="41" spans="2:5" x14ac:dyDescent="0.75">
      <c r="D41" s="83"/>
    </row>
  </sheetData>
  <mergeCells count="9">
    <mergeCell ref="G2:G3"/>
    <mergeCell ref="H2:H3"/>
    <mergeCell ref="A23:H2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70C0"/>
  </sheetPr>
  <dimension ref="A1:K25"/>
  <sheetViews>
    <sheetView view="pageBreakPreview" zoomScaleNormal="100" zoomScaleSheetLayoutView="100" workbookViewId="0">
      <selection activeCell="I17" sqref="I17"/>
    </sheetView>
  </sheetViews>
  <sheetFormatPr defaultColWidth="9.08984375" defaultRowHeight="14.75" x14ac:dyDescent="0.75"/>
  <cols>
    <col min="1" max="1" width="46.54296875" style="84" customWidth="1"/>
    <col min="2" max="5" width="9.36328125" style="84" customWidth="1"/>
    <col min="6" max="6" width="8.36328125" style="84" customWidth="1"/>
    <col min="7" max="7" width="8" style="84" customWidth="1"/>
    <col min="8" max="8" width="8.36328125" style="84" bestFit="1" customWidth="1"/>
    <col min="9" max="9" width="10.08984375" style="84" bestFit="1" customWidth="1"/>
    <col min="10" max="10" width="8" style="84" customWidth="1"/>
    <col min="11" max="11" width="12.36328125" style="84" bestFit="1" customWidth="1"/>
    <col min="12" max="16384" width="9.08984375" style="84"/>
  </cols>
  <sheetData>
    <row r="1" spans="1:11" ht="16" x14ac:dyDescent="0.8">
      <c r="A1" s="90" t="s">
        <v>614</v>
      </c>
    </row>
    <row r="2" spans="1:11" x14ac:dyDescent="0.75">
      <c r="A2" s="313"/>
      <c r="B2" s="351" t="s">
        <v>488</v>
      </c>
      <c r="C2" s="351"/>
      <c r="D2" s="351"/>
      <c r="E2" s="396" t="s">
        <v>494</v>
      </c>
      <c r="F2" s="396" t="s">
        <v>268</v>
      </c>
      <c r="G2" s="396" t="s">
        <v>269</v>
      </c>
      <c r="H2" s="396" t="s">
        <v>270</v>
      </c>
      <c r="I2" s="396" t="s">
        <v>271</v>
      </c>
      <c r="J2" s="396" t="s">
        <v>272</v>
      </c>
      <c r="K2" s="396" t="s">
        <v>273</v>
      </c>
    </row>
    <row r="3" spans="1:11" x14ac:dyDescent="0.75">
      <c r="A3" s="313"/>
      <c r="B3" s="150" t="s">
        <v>9</v>
      </c>
      <c r="C3" s="150" t="s">
        <v>46</v>
      </c>
      <c r="D3" s="150" t="s">
        <v>47</v>
      </c>
      <c r="E3" s="397"/>
      <c r="F3" s="397"/>
      <c r="G3" s="397"/>
      <c r="H3" s="397"/>
      <c r="I3" s="397"/>
      <c r="J3" s="397"/>
      <c r="K3" s="397"/>
    </row>
    <row r="4" spans="1:11" x14ac:dyDescent="0.75">
      <c r="A4" s="130" t="s">
        <v>399</v>
      </c>
      <c r="B4" s="147">
        <v>630472</v>
      </c>
      <c r="C4" s="147">
        <v>344648</v>
      </c>
      <c r="D4" s="147">
        <v>285824</v>
      </c>
      <c r="E4" s="147">
        <v>74858</v>
      </c>
      <c r="F4" s="147">
        <v>91641</v>
      </c>
      <c r="G4" s="147">
        <v>122898</v>
      </c>
      <c r="H4" s="147">
        <v>85705</v>
      </c>
      <c r="I4" s="147">
        <v>72729</v>
      </c>
      <c r="J4" s="147">
        <v>92836</v>
      </c>
      <c r="K4" s="147">
        <v>89804</v>
      </c>
    </row>
    <row r="5" spans="1:11" x14ac:dyDescent="0.75">
      <c r="A5" s="130" t="s">
        <v>618</v>
      </c>
      <c r="B5" s="147">
        <v>338009</v>
      </c>
      <c r="C5" s="147">
        <v>157471</v>
      </c>
      <c r="D5" s="147">
        <v>180537</v>
      </c>
      <c r="E5" s="147">
        <v>39147</v>
      </c>
      <c r="F5" s="147">
        <v>53979</v>
      </c>
      <c r="G5" s="147">
        <v>45356</v>
      </c>
      <c r="H5" s="147">
        <v>58530</v>
      </c>
      <c r="I5" s="147">
        <v>36926</v>
      </c>
      <c r="J5" s="147">
        <v>51138</v>
      </c>
      <c r="K5" s="147">
        <v>52932</v>
      </c>
    </row>
    <row r="6" spans="1:11" x14ac:dyDescent="0.75">
      <c r="A6" s="130" t="s">
        <v>619</v>
      </c>
      <c r="B6" s="147">
        <v>6780</v>
      </c>
      <c r="C6" s="147">
        <v>6218</v>
      </c>
      <c r="D6" s="147">
        <v>562</v>
      </c>
      <c r="E6" s="147">
        <v>269</v>
      </c>
      <c r="F6" s="147">
        <v>2593</v>
      </c>
      <c r="G6" s="147">
        <v>835</v>
      </c>
      <c r="H6" s="147">
        <v>171</v>
      </c>
      <c r="I6" s="147">
        <v>787</v>
      </c>
      <c r="J6" s="147">
        <v>1649</v>
      </c>
      <c r="K6" s="147">
        <v>476</v>
      </c>
    </row>
    <row r="7" spans="1:11" x14ac:dyDescent="0.75">
      <c r="A7" s="130" t="s">
        <v>25</v>
      </c>
      <c r="B7" s="147">
        <v>27938</v>
      </c>
      <c r="C7" s="147">
        <v>14646</v>
      </c>
      <c r="D7" s="147">
        <v>13292</v>
      </c>
      <c r="E7" s="147">
        <v>3086</v>
      </c>
      <c r="F7" s="147">
        <v>5054</v>
      </c>
      <c r="G7" s="147">
        <v>4118</v>
      </c>
      <c r="H7" s="147">
        <v>3311</v>
      </c>
      <c r="I7" s="147">
        <v>4676</v>
      </c>
      <c r="J7" s="147">
        <v>3483</v>
      </c>
      <c r="K7" s="147">
        <v>4211</v>
      </c>
    </row>
    <row r="8" spans="1:11" x14ac:dyDescent="0.75">
      <c r="A8" s="130" t="s">
        <v>620</v>
      </c>
      <c r="B8" s="147">
        <v>1524</v>
      </c>
      <c r="C8" s="147">
        <v>1140</v>
      </c>
      <c r="D8" s="147">
        <v>384</v>
      </c>
      <c r="E8" s="147">
        <v>384</v>
      </c>
      <c r="F8" s="147">
        <v>0</v>
      </c>
      <c r="G8" s="147">
        <v>204</v>
      </c>
      <c r="H8" s="147">
        <v>737</v>
      </c>
      <c r="I8" s="147">
        <v>0</v>
      </c>
      <c r="J8" s="147">
        <v>0</v>
      </c>
      <c r="K8" s="147">
        <v>199</v>
      </c>
    </row>
    <row r="9" spans="1:11" x14ac:dyDescent="0.75">
      <c r="A9" s="130" t="s">
        <v>621</v>
      </c>
      <c r="B9" s="147">
        <v>149</v>
      </c>
      <c r="C9" s="147">
        <v>149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149</v>
      </c>
    </row>
    <row r="10" spans="1:11" x14ac:dyDescent="0.75">
      <c r="A10" s="130" t="s">
        <v>28</v>
      </c>
      <c r="B10" s="147">
        <v>78887</v>
      </c>
      <c r="C10" s="147">
        <v>67272</v>
      </c>
      <c r="D10" s="147">
        <v>11615</v>
      </c>
      <c r="E10" s="147">
        <v>12924</v>
      </c>
      <c r="F10" s="147">
        <v>7965</v>
      </c>
      <c r="G10" s="147">
        <v>14863</v>
      </c>
      <c r="H10" s="147">
        <v>9929</v>
      </c>
      <c r="I10" s="147">
        <v>12153</v>
      </c>
      <c r="J10" s="147">
        <v>9948</v>
      </c>
      <c r="K10" s="147">
        <v>11103</v>
      </c>
    </row>
    <row r="11" spans="1:11" x14ac:dyDescent="0.75">
      <c r="A11" s="130" t="s">
        <v>622</v>
      </c>
      <c r="B11" s="147">
        <v>61914</v>
      </c>
      <c r="C11" s="147">
        <v>22027</v>
      </c>
      <c r="D11" s="147">
        <v>39888</v>
      </c>
      <c r="E11" s="147">
        <v>4101</v>
      </c>
      <c r="F11" s="147">
        <v>8004</v>
      </c>
      <c r="G11" s="147">
        <v>19578</v>
      </c>
      <c r="H11" s="147">
        <v>3876</v>
      </c>
      <c r="I11" s="147">
        <v>6865</v>
      </c>
      <c r="J11" s="147">
        <v>12551</v>
      </c>
      <c r="K11" s="147">
        <v>6940</v>
      </c>
    </row>
    <row r="12" spans="1:11" x14ac:dyDescent="0.75">
      <c r="A12" s="130" t="s">
        <v>623</v>
      </c>
      <c r="B12" s="147">
        <v>31321</v>
      </c>
      <c r="C12" s="147">
        <v>29265</v>
      </c>
      <c r="D12" s="147">
        <v>2057</v>
      </c>
      <c r="E12" s="147">
        <v>3797</v>
      </c>
      <c r="F12" s="147">
        <v>4814</v>
      </c>
      <c r="G12" s="147">
        <v>10451</v>
      </c>
      <c r="H12" s="147">
        <v>2888</v>
      </c>
      <c r="I12" s="147">
        <v>3281</v>
      </c>
      <c r="J12" s="147">
        <v>3120</v>
      </c>
      <c r="K12" s="147">
        <v>2971</v>
      </c>
    </row>
    <row r="13" spans="1:11" x14ac:dyDescent="0.75">
      <c r="A13" s="130" t="s">
        <v>624</v>
      </c>
      <c r="B13" s="147">
        <v>8086</v>
      </c>
      <c r="C13" s="147">
        <v>4215</v>
      </c>
      <c r="D13" s="147">
        <v>3871</v>
      </c>
      <c r="E13" s="147">
        <v>1011</v>
      </c>
      <c r="F13" s="147">
        <v>1808</v>
      </c>
      <c r="G13" s="147">
        <v>2934</v>
      </c>
      <c r="H13" s="147">
        <v>375</v>
      </c>
      <c r="I13" s="147">
        <v>798</v>
      </c>
      <c r="J13" s="147">
        <v>635</v>
      </c>
      <c r="K13" s="147">
        <v>525</v>
      </c>
    </row>
    <row r="14" spans="1:11" x14ac:dyDescent="0.75">
      <c r="A14" s="130" t="s">
        <v>625</v>
      </c>
      <c r="B14" s="147">
        <v>668</v>
      </c>
      <c r="C14" s="147">
        <v>668</v>
      </c>
      <c r="D14" s="147">
        <v>0</v>
      </c>
      <c r="E14" s="147">
        <v>0</v>
      </c>
      <c r="F14" s="147">
        <v>393</v>
      </c>
      <c r="G14" s="147">
        <v>0</v>
      </c>
      <c r="H14" s="147">
        <v>0</v>
      </c>
      <c r="I14" s="147">
        <v>0</v>
      </c>
      <c r="J14" s="147">
        <v>0</v>
      </c>
      <c r="K14" s="147">
        <v>274</v>
      </c>
    </row>
    <row r="15" spans="1:11" x14ac:dyDescent="0.75">
      <c r="A15" s="130" t="s">
        <v>626</v>
      </c>
      <c r="B15" s="147">
        <v>4070</v>
      </c>
      <c r="C15" s="147">
        <v>2153</v>
      </c>
      <c r="D15" s="147">
        <v>1917</v>
      </c>
      <c r="E15" s="147">
        <v>161</v>
      </c>
      <c r="F15" s="147">
        <v>700</v>
      </c>
      <c r="G15" s="147">
        <v>1403</v>
      </c>
      <c r="H15" s="147">
        <v>200</v>
      </c>
      <c r="I15" s="147">
        <v>714</v>
      </c>
      <c r="J15" s="147">
        <v>686</v>
      </c>
      <c r="K15" s="147">
        <v>205</v>
      </c>
    </row>
    <row r="16" spans="1:11" x14ac:dyDescent="0.75">
      <c r="A16" s="130" t="s">
        <v>627</v>
      </c>
      <c r="B16" s="147">
        <v>1532</v>
      </c>
      <c r="C16" s="147">
        <v>1321</v>
      </c>
      <c r="D16" s="147">
        <v>211</v>
      </c>
      <c r="E16" s="147">
        <v>200</v>
      </c>
      <c r="F16" s="147">
        <v>0</v>
      </c>
      <c r="G16" s="147">
        <v>1122</v>
      </c>
      <c r="H16" s="147">
        <v>0</v>
      </c>
      <c r="I16" s="147">
        <v>0</v>
      </c>
      <c r="J16" s="147">
        <v>211</v>
      </c>
      <c r="K16" s="147">
        <v>0</v>
      </c>
    </row>
    <row r="17" spans="1:11" x14ac:dyDescent="0.75">
      <c r="A17" s="130" t="s">
        <v>628</v>
      </c>
      <c r="B17" s="147">
        <v>7324</v>
      </c>
      <c r="C17" s="147">
        <v>3463</v>
      </c>
      <c r="D17" s="147">
        <v>3860</v>
      </c>
      <c r="E17" s="147">
        <v>1609</v>
      </c>
      <c r="F17" s="147">
        <v>68</v>
      </c>
      <c r="G17" s="147">
        <v>1525</v>
      </c>
      <c r="H17" s="147">
        <v>888</v>
      </c>
      <c r="I17" s="147">
        <v>487</v>
      </c>
      <c r="J17" s="147">
        <v>1284</v>
      </c>
      <c r="K17" s="147">
        <v>1462</v>
      </c>
    </row>
    <row r="18" spans="1:11" x14ac:dyDescent="0.75">
      <c r="A18" s="130" t="s">
        <v>629</v>
      </c>
      <c r="B18" s="147">
        <v>7219</v>
      </c>
      <c r="C18" s="147">
        <v>7095</v>
      </c>
      <c r="D18" s="147">
        <v>124</v>
      </c>
      <c r="E18" s="147">
        <v>378</v>
      </c>
      <c r="F18" s="147">
        <v>0</v>
      </c>
      <c r="G18" s="147">
        <v>3192</v>
      </c>
      <c r="H18" s="147">
        <v>1902</v>
      </c>
      <c r="I18" s="147">
        <v>786</v>
      </c>
      <c r="J18" s="147">
        <v>960</v>
      </c>
      <c r="K18" s="147">
        <v>0</v>
      </c>
    </row>
    <row r="19" spans="1:11" x14ac:dyDescent="0.75">
      <c r="A19" s="130" t="s">
        <v>3</v>
      </c>
      <c r="B19" s="147">
        <v>22485</v>
      </c>
      <c r="C19" s="147">
        <v>11585</v>
      </c>
      <c r="D19" s="147">
        <v>10900</v>
      </c>
      <c r="E19" s="147">
        <v>3953</v>
      </c>
      <c r="F19" s="147">
        <v>3029</v>
      </c>
      <c r="G19" s="147">
        <v>5966</v>
      </c>
      <c r="H19" s="147">
        <v>1403</v>
      </c>
      <c r="I19" s="147">
        <v>3006</v>
      </c>
      <c r="J19" s="147">
        <v>1661</v>
      </c>
      <c r="K19" s="147">
        <v>3467</v>
      </c>
    </row>
    <row r="20" spans="1:11" x14ac:dyDescent="0.75">
      <c r="A20" s="130" t="s">
        <v>630</v>
      </c>
      <c r="B20" s="147">
        <v>4594</v>
      </c>
      <c r="C20" s="147">
        <v>2087</v>
      </c>
      <c r="D20" s="147">
        <v>2507</v>
      </c>
      <c r="E20" s="147">
        <v>200</v>
      </c>
      <c r="F20" s="147">
        <v>387</v>
      </c>
      <c r="G20" s="147">
        <v>754</v>
      </c>
      <c r="H20" s="147">
        <v>563</v>
      </c>
      <c r="I20" s="147">
        <v>124</v>
      </c>
      <c r="J20" s="147">
        <v>412</v>
      </c>
      <c r="K20" s="147">
        <v>2155</v>
      </c>
    </row>
    <row r="21" spans="1:11" x14ac:dyDescent="0.75">
      <c r="A21" s="130" t="s">
        <v>631</v>
      </c>
      <c r="B21" s="147">
        <v>2414</v>
      </c>
      <c r="C21" s="147">
        <v>2414</v>
      </c>
      <c r="D21" s="147">
        <v>0</v>
      </c>
      <c r="E21" s="147">
        <v>0</v>
      </c>
      <c r="F21" s="147">
        <v>2031</v>
      </c>
      <c r="G21" s="147">
        <v>382</v>
      </c>
      <c r="H21" s="147">
        <v>0</v>
      </c>
      <c r="I21" s="147">
        <v>0</v>
      </c>
      <c r="J21" s="147">
        <v>0</v>
      </c>
      <c r="K21" s="147">
        <v>0</v>
      </c>
    </row>
    <row r="22" spans="1:11" x14ac:dyDescent="0.75">
      <c r="A22" s="130" t="s">
        <v>632</v>
      </c>
      <c r="B22" s="147">
        <v>17028</v>
      </c>
      <c r="C22" s="147">
        <v>8324</v>
      </c>
      <c r="D22" s="147">
        <v>8704</v>
      </c>
      <c r="E22" s="147">
        <v>1835</v>
      </c>
      <c r="F22" s="147">
        <v>814</v>
      </c>
      <c r="G22" s="147">
        <v>7935</v>
      </c>
      <c r="H22" s="147">
        <v>933</v>
      </c>
      <c r="I22" s="147">
        <v>902</v>
      </c>
      <c r="J22" s="147">
        <v>3940</v>
      </c>
      <c r="K22" s="147">
        <v>669</v>
      </c>
    </row>
    <row r="23" spans="1:11" x14ac:dyDescent="0.75">
      <c r="A23" s="130" t="s">
        <v>633</v>
      </c>
      <c r="B23" s="147">
        <v>8285</v>
      </c>
      <c r="C23" s="147">
        <v>3014</v>
      </c>
      <c r="D23" s="147">
        <v>5271</v>
      </c>
      <c r="E23" s="147">
        <v>1803</v>
      </c>
      <c r="F23" s="147">
        <v>0</v>
      </c>
      <c r="G23" s="147">
        <v>2280</v>
      </c>
      <c r="H23" s="147">
        <v>0</v>
      </c>
      <c r="I23" s="147">
        <v>1223</v>
      </c>
      <c r="J23" s="147">
        <v>1035</v>
      </c>
      <c r="K23" s="147">
        <v>1944</v>
      </c>
    </row>
    <row r="24" spans="1:11" ht="15.75" customHeight="1" x14ac:dyDescent="0.75">
      <c r="A24" s="130" t="s">
        <v>634</v>
      </c>
      <c r="B24" s="147">
        <v>245</v>
      </c>
      <c r="C24" s="147">
        <v>121</v>
      </c>
      <c r="D24" s="147">
        <v>124</v>
      </c>
      <c r="E24" s="147">
        <v>0</v>
      </c>
      <c r="F24" s="147">
        <v>0</v>
      </c>
      <c r="G24" s="147">
        <v>0</v>
      </c>
      <c r="H24" s="147">
        <v>0</v>
      </c>
      <c r="I24" s="147">
        <v>0</v>
      </c>
      <c r="J24" s="147">
        <v>124</v>
      </c>
      <c r="K24" s="147">
        <v>121</v>
      </c>
    </row>
    <row r="25" spans="1:11" ht="7.5" customHeight="1" x14ac:dyDescent="0.7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</sheetData>
  <mergeCells count="9">
    <mergeCell ref="I2:I3"/>
    <mergeCell ref="J2:J3"/>
    <mergeCell ref="K2:K3"/>
    <mergeCell ref="A2:A3"/>
    <mergeCell ref="B2:D2"/>
    <mergeCell ref="E2:E3"/>
    <mergeCell ref="F2:F3"/>
    <mergeCell ref="G2:G3"/>
    <mergeCell ref="H2:H3"/>
  </mergeCells>
  <pageMargins left="0.7" right="0.7" top="0.75" bottom="0.75" header="0.3" footer="0.3"/>
  <pageSetup scale="6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70C0"/>
  </sheetPr>
  <dimension ref="A1:I26"/>
  <sheetViews>
    <sheetView topLeftCell="B10" zoomScaleNormal="100" workbookViewId="0">
      <selection activeCell="G16" sqref="G16"/>
    </sheetView>
  </sheetViews>
  <sheetFormatPr defaultColWidth="9.08984375" defaultRowHeight="14.75" x14ac:dyDescent="0.75"/>
  <cols>
    <col min="1" max="1" width="48.08984375" style="84" customWidth="1"/>
    <col min="2" max="4" width="8.08984375" style="84" customWidth="1"/>
    <col min="5" max="5" width="8.81640625" style="84" customWidth="1"/>
    <col min="6" max="7" width="9.54296875" style="84" customWidth="1"/>
    <col min="8" max="8" width="9" style="84" customWidth="1"/>
    <col min="9" max="9" width="8.54296875" style="84" customWidth="1"/>
    <col min="10" max="16384" width="9.08984375" style="84"/>
  </cols>
  <sheetData>
    <row r="1" spans="1:9" ht="16" x14ac:dyDescent="0.8">
      <c r="A1" s="90" t="s">
        <v>615</v>
      </c>
    </row>
    <row r="2" spans="1:9" x14ac:dyDescent="0.75">
      <c r="A2" s="313"/>
      <c r="B2" s="449" t="s">
        <v>9</v>
      </c>
      <c r="C2" s="449" t="s">
        <v>46</v>
      </c>
      <c r="D2" s="449" t="s">
        <v>47</v>
      </c>
      <c r="E2" s="449" t="s">
        <v>274</v>
      </c>
      <c r="F2" s="449" t="s">
        <v>275</v>
      </c>
      <c r="G2" s="449" t="s">
        <v>276</v>
      </c>
      <c r="H2" s="449" t="s">
        <v>277</v>
      </c>
      <c r="I2" s="449" t="s">
        <v>278</v>
      </c>
    </row>
    <row r="3" spans="1:9" x14ac:dyDescent="0.75">
      <c r="A3" s="313"/>
      <c r="B3" s="450"/>
      <c r="C3" s="450"/>
      <c r="D3" s="450"/>
      <c r="E3" s="450"/>
      <c r="F3" s="450"/>
      <c r="G3" s="450"/>
      <c r="H3" s="450"/>
      <c r="I3" s="450"/>
    </row>
    <row r="4" spans="1:9" x14ac:dyDescent="0.75">
      <c r="A4" s="130" t="s">
        <v>399</v>
      </c>
      <c r="B4" s="147">
        <v>540765</v>
      </c>
      <c r="C4" s="147">
        <v>294450</v>
      </c>
      <c r="D4" s="147">
        <v>246314</v>
      </c>
      <c r="E4" s="147">
        <v>90425</v>
      </c>
      <c r="F4" s="147">
        <v>93862</v>
      </c>
      <c r="G4" s="147">
        <v>142698</v>
      </c>
      <c r="H4" s="147">
        <v>92111</v>
      </c>
      <c r="I4" s="147">
        <v>121668</v>
      </c>
    </row>
    <row r="5" spans="1:9" ht="7.5" customHeight="1" x14ac:dyDescent="0.75">
      <c r="A5" s="151"/>
      <c r="B5" s="156"/>
      <c r="C5" s="156"/>
      <c r="D5" s="156"/>
      <c r="E5" s="147"/>
      <c r="F5" s="147"/>
      <c r="G5" s="147"/>
      <c r="H5" s="147"/>
      <c r="I5" s="147"/>
    </row>
    <row r="6" spans="1:9" x14ac:dyDescent="0.75">
      <c r="A6" s="130" t="s">
        <v>618</v>
      </c>
      <c r="B6" s="147">
        <v>298417</v>
      </c>
      <c r="C6" s="147">
        <v>133341</v>
      </c>
      <c r="D6" s="147">
        <v>165076</v>
      </c>
      <c r="E6" s="147">
        <v>54101</v>
      </c>
      <c r="F6" s="147">
        <v>54796</v>
      </c>
      <c r="G6" s="147">
        <v>64740</v>
      </c>
      <c r="H6" s="147">
        <v>62390</v>
      </c>
      <c r="I6" s="147">
        <v>62390</v>
      </c>
    </row>
    <row r="7" spans="1:9" x14ac:dyDescent="0.75">
      <c r="A7" s="130" t="s">
        <v>619</v>
      </c>
      <c r="B7" s="147">
        <v>9960</v>
      </c>
      <c r="C7" s="147">
        <v>9058</v>
      </c>
      <c r="D7" s="147">
        <v>901</v>
      </c>
      <c r="E7" s="147">
        <v>8452</v>
      </c>
      <c r="F7" s="147">
        <v>246</v>
      </c>
      <c r="G7" s="147">
        <v>199</v>
      </c>
      <c r="H7" s="147">
        <v>690</v>
      </c>
      <c r="I7" s="147">
        <v>373</v>
      </c>
    </row>
    <row r="8" spans="1:9" x14ac:dyDescent="0.75">
      <c r="A8" s="130" t="s">
        <v>25</v>
      </c>
      <c r="B8" s="147">
        <v>27320</v>
      </c>
      <c r="C8" s="147">
        <v>14325</v>
      </c>
      <c r="D8" s="147">
        <v>12995</v>
      </c>
      <c r="E8" s="147">
        <v>6108</v>
      </c>
      <c r="F8" s="147">
        <v>3750</v>
      </c>
      <c r="G8" s="147">
        <v>7091</v>
      </c>
      <c r="H8" s="147">
        <v>2798</v>
      </c>
      <c r="I8" s="147">
        <v>7574</v>
      </c>
    </row>
    <row r="9" spans="1:9" x14ac:dyDescent="0.75">
      <c r="A9" s="130" t="s">
        <v>620</v>
      </c>
      <c r="B9" s="147">
        <v>170</v>
      </c>
      <c r="C9" s="147">
        <v>170</v>
      </c>
      <c r="D9" s="147">
        <v>0</v>
      </c>
      <c r="E9" s="147">
        <v>0</v>
      </c>
      <c r="F9" s="147">
        <v>0</v>
      </c>
      <c r="G9" s="147">
        <v>170</v>
      </c>
      <c r="H9" s="147">
        <v>0</v>
      </c>
      <c r="I9" s="147">
        <v>0</v>
      </c>
    </row>
    <row r="10" spans="1:9" x14ac:dyDescent="0.75">
      <c r="A10" s="130" t="s">
        <v>621</v>
      </c>
      <c r="B10" s="147">
        <v>1198</v>
      </c>
      <c r="C10" s="147">
        <v>697</v>
      </c>
      <c r="D10" s="147">
        <v>501</v>
      </c>
      <c r="E10" s="147">
        <v>329</v>
      </c>
      <c r="F10" s="147">
        <v>0</v>
      </c>
      <c r="G10" s="147">
        <v>155</v>
      </c>
      <c r="H10" s="147">
        <v>0</v>
      </c>
      <c r="I10" s="147">
        <v>713</v>
      </c>
    </row>
    <row r="11" spans="1:9" x14ac:dyDescent="0.75">
      <c r="A11" s="130" t="s">
        <v>28</v>
      </c>
      <c r="B11" s="147">
        <v>52218</v>
      </c>
      <c r="C11" s="147">
        <v>44432</v>
      </c>
      <c r="D11" s="147">
        <v>7786</v>
      </c>
      <c r="E11" s="147">
        <v>6985</v>
      </c>
      <c r="F11" s="147">
        <v>10446</v>
      </c>
      <c r="G11" s="147">
        <v>17271</v>
      </c>
      <c r="H11" s="147">
        <v>5695</v>
      </c>
      <c r="I11" s="147">
        <v>11821</v>
      </c>
    </row>
    <row r="12" spans="1:9" x14ac:dyDescent="0.75">
      <c r="A12" s="130" t="s">
        <v>622</v>
      </c>
      <c r="B12" s="147">
        <v>40376</v>
      </c>
      <c r="C12" s="147">
        <v>19584</v>
      </c>
      <c r="D12" s="147">
        <v>20791</v>
      </c>
      <c r="E12" s="147">
        <v>2807</v>
      </c>
      <c r="F12" s="147">
        <v>6059</v>
      </c>
      <c r="G12" s="147">
        <v>16727</v>
      </c>
      <c r="H12" s="147">
        <v>3472</v>
      </c>
      <c r="I12" s="147">
        <v>11312</v>
      </c>
    </row>
    <row r="13" spans="1:9" x14ac:dyDescent="0.75">
      <c r="A13" s="130" t="s">
        <v>623</v>
      </c>
      <c r="B13" s="147">
        <v>20399</v>
      </c>
      <c r="C13" s="147">
        <v>20019</v>
      </c>
      <c r="D13" s="147">
        <v>381</v>
      </c>
      <c r="E13" s="147">
        <v>4138</v>
      </c>
      <c r="F13" s="147">
        <v>4417</v>
      </c>
      <c r="G13" s="147">
        <v>5029</v>
      </c>
      <c r="H13" s="147">
        <v>1389</v>
      </c>
      <c r="I13" s="147">
        <v>5427</v>
      </c>
    </row>
    <row r="14" spans="1:9" x14ac:dyDescent="0.75">
      <c r="A14" s="130" t="s">
        <v>624</v>
      </c>
      <c r="B14" s="147">
        <v>6353</v>
      </c>
      <c r="C14" s="147">
        <v>3996</v>
      </c>
      <c r="D14" s="147">
        <v>2356</v>
      </c>
      <c r="E14" s="147">
        <v>704</v>
      </c>
      <c r="F14" s="147">
        <v>697</v>
      </c>
      <c r="G14" s="147">
        <v>2375</v>
      </c>
      <c r="H14" s="147">
        <v>421</v>
      </c>
      <c r="I14" s="147">
        <v>2155</v>
      </c>
    </row>
    <row r="15" spans="1:9" x14ac:dyDescent="0.75">
      <c r="A15" s="130" t="s">
        <v>625</v>
      </c>
      <c r="B15" s="147">
        <v>638</v>
      </c>
      <c r="C15" s="147">
        <v>449</v>
      </c>
      <c r="D15" s="147">
        <v>189</v>
      </c>
      <c r="E15" s="147">
        <v>285</v>
      </c>
      <c r="F15" s="147">
        <v>0</v>
      </c>
      <c r="G15" s="147">
        <v>165</v>
      </c>
      <c r="H15" s="147">
        <v>189</v>
      </c>
      <c r="I15" s="147">
        <v>0</v>
      </c>
    </row>
    <row r="16" spans="1:9" x14ac:dyDescent="0.75">
      <c r="A16" s="130" t="s">
        <v>626</v>
      </c>
      <c r="B16" s="147">
        <v>4575</v>
      </c>
      <c r="C16" s="147">
        <v>3089</v>
      </c>
      <c r="D16" s="147">
        <v>1486</v>
      </c>
      <c r="E16" s="147">
        <v>268</v>
      </c>
      <c r="F16" s="147">
        <v>551</v>
      </c>
      <c r="G16" s="147">
        <v>942</v>
      </c>
      <c r="H16" s="147">
        <v>350</v>
      </c>
      <c r="I16" s="147">
        <v>2464</v>
      </c>
    </row>
    <row r="17" spans="1:9" x14ac:dyDescent="0.75">
      <c r="A17" s="130" t="s">
        <v>627</v>
      </c>
      <c r="B17" s="147">
        <v>2062</v>
      </c>
      <c r="C17" s="147">
        <v>1773</v>
      </c>
      <c r="D17" s="147">
        <v>289</v>
      </c>
      <c r="E17" s="147">
        <v>0</v>
      </c>
      <c r="F17" s="147">
        <v>0</v>
      </c>
      <c r="G17" s="147">
        <v>612</v>
      </c>
      <c r="H17" s="147">
        <v>265</v>
      </c>
      <c r="I17" s="147">
        <v>1184</v>
      </c>
    </row>
    <row r="18" spans="1:9" x14ac:dyDescent="0.75">
      <c r="A18" s="130" t="s">
        <v>628</v>
      </c>
      <c r="B18" s="147">
        <v>6287</v>
      </c>
      <c r="C18" s="147">
        <v>3335</v>
      </c>
      <c r="D18" s="147">
        <v>2953</v>
      </c>
      <c r="E18" s="147">
        <v>0</v>
      </c>
      <c r="F18" s="147">
        <v>1266</v>
      </c>
      <c r="G18" s="147">
        <v>2457</v>
      </c>
      <c r="H18" s="147">
        <v>1667</v>
      </c>
      <c r="I18" s="147">
        <v>897</v>
      </c>
    </row>
    <row r="19" spans="1:9" x14ac:dyDescent="0.75">
      <c r="A19" s="130" t="s">
        <v>629</v>
      </c>
      <c r="B19" s="147">
        <v>14046</v>
      </c>
      <c r="C19" s="147">
        <v>9910</v>
      </c>
      <c r="D19" s="147">
        <v>4135</v>
      </c>
      <c r="E19" s="147">
        <v>2079</v>
      </c>
      <c r="F19" s="147">
        <v>1249</v>
      </c>
      <c r="G19" s="147">
        <v>6482</v>
      </c>
      <c r="H19" s="147">
        <v>1726</v>
      </c>
      <c r="I19" s="147">
        <v>2510</v>
      </c>
    </row>
    <row r="20" spans="1:9" x14ac:dyDescent="0.75">
      <c r="A20" s="130" t="s">
        <v>3</v>
      </c>
      <c r="B20" s="147">
        <v>26264</v>
      </c>
      <c r="C20" s="147">
        <v>13963</v>
      </c>
      <c r="D20" s="147">
        <v>12301</v>
      </c>
      <c r="E20" s="147">
        <v>2143</v>
      </c>
      <c r="F20" s="147">
        <v>7144</v>
      </c>
      <c r="G20" s="147">
        <v>7542</v>
      </c>
      <c r="H20" s="147">
        <v>5335</v>
      </c>
      <c r="I20" s="147">
        <v>4101</v>
      </c>
    </row>
    <row r="21" spans="1:9" x14ac:dyDescent="0.75">
      <c r="A21" s="130" t="s">
        <v>630</v>
      </c>
      <c r="B21" s="147">
        <v>8702</v>
      </c>
      <c r="C21" s="147">
        <v>5106</v>
      </c>
      <c r="D21" s="147">
        <v>3597</v>
      </c>
      <c r="E21" s="147">
        <v>548</v>
      </c>
      <c r="F21" s="147">
        <v>848</v>
      </c>
      <c r="G21" s="147">
        <v>3111</v>
      </c>
      <c r="H21" s="147">
        <v>3294</v>
      </c>
      <c r="I21" s="147">
        <v>902</v>
      </c>
    </row>
    <row r="22" spans="1:9" x14ac:dyDescent="0.75">
      <c r="A22" s="130" t="s">
        <v>631</v>
      </c>
      <c r="B22" s="147">
        <v>339</v>
      </c>
      <c r="C22" s="147">
        <v>339</v>
      </c>
      <c r="D22" s="147">
        <v>0</v>
      </c>
      <c r="E22" s="147">
        <v>339</v>
      </c>
      <c r="F22" s="147">
        <v>0</v>
      </c>
      <c r="G22" s="147">
        <v>0</v>
      </c>
      <c r="H22" s="147">
        <v>0</v>
      </c>
      <c r="I22" s="147">
        <v>0</v>
      </c>
    </row>
    <row r="23" spans="1:9" x14ac:dyDescent="0.75">
      <c r="A23" s="130" t="s">
        <v>632</v>
      </c>
      <c r="B23" s="147">
        <v>8244</v>
      </c>
      <c r="C23" s="147">
        <v>5091</v>
      </c>
      <c r="D23" s="147">
        <v>3152</v>
      </c>
      <c r="E23" s="147">
        <v>443</v>
      </c>
      <c r="F23" s="147">
        <v>1250</v>
      </c>
      <c r="G23" s="147">
        <v>2036</v>
      </c>
      <c r="H23" s="147">
        <v>1196</v>
      </c>
      <c r="I23" s="147">
        <v>3318</v>
      </c>
    </row>
    <row r="24" spans="1:9" x14ac:dyDescent="0.75">
      <c r="A24" s="130" t="s">
        <v>633</v>
      </c>
      <c r="B24" s="147">
        <v>12811</v>
      </c>
      <c r="C24" s="147">
        <v>5770</v>
      </c>
      <c r="D24" s="147">
        <v>7040</v>
      </c>
      <c r="E24" s="147">
        <v>696</v>
      </c>
      <c r="F24" s="147">
        <v>1142</v>
      </c>
      <c r="G24" s="147">
        <v>5595</v>
      </c>
      <c r="H24" s="147">
        <v>1235</v>
      </c>
      <c r="I24" s="147">
        <v>4143</v>
      </c>
    </row>
    <row r="25" spans="1:9" x14ac:dyDescent="0.75">
      <c r="A25" s="130" t="s">
        <v>8</v>
      </c>
      <c r="B25" s="147">
        <v>386</v>
      </c>
      <c r="C25" s="147">
        <v>0</v>
      </c>
      <c r="D25" s="147">
        <v>386</v>
      </c>
      <c r="E25" s="147">
        <v>0</v>
      </c>
      <c r="F25" s="147">
        <v>0</v>
      </c>
      <c r="G25" s="147">
        <v>0</v>
      </c>
      <c r="H25" s="147">
        <v>0</v>
      </c>
      <c r="I25" s="147">
        <v>386</v>
      </c>
    </row>
    <row r="26" spans="1:9" ht="10.5" customHeight="1" x14ac:dyDescent="0.75">
      <c r="A26" s="33"/>
      <c r="B26" s="33"/>
      <c r="C26" s="33"/>
      <c r="D26" s="33"/>
      <c r="E26" s="33"/>
      <c r="F26" s="33"/>
      <c r="G26" s="33"/>
      <c r="H26" s="33"/>
      <c r="I26" s="33"/>
    </row>
  </sheetData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70C0"/>
  </sheetPr>
  <dimension ref="A1:K27"/>
  <sheetViews>
    <sheetView zoomScaleNormal="100" workbookViewId="0">
      <selection activeCell="E16" sqref="E16"/>
    </sheetView>
  </sheetViews>
  <sheetFormatPr defaultColWidth="9.08984375" defaultRowHeight="14.75" x14ac:dyDescent="0.75"/>
  <cols>
    <col min="1" max="1" width="49.7265625" style="84" customWidth="1"/>
    <col min="2" max="4" width="9.08984375" style="84" customWidth="1"/>
    <col min="5" max="5" width="11.54296875" style="84" bestFit="1" customWidth="1"/>
    <col min="6" max="11" width="10" style="84" customWidth="1"/>
    <col min="12" max="16384" width="9.08984375" style="84"/>
  </cols>
  <sheetData>
    <row r="1" spans="1:11" ht="16" x14ac:dyDescent="0.8">
      <c r="A1" s="90" t="s">
        <v>616</v>
      </c>
    </row>
    <row r="2" spans="1:11" x14ac:dyDescent="0.75">
      <c r="A2" s="313"/>
      <c r="B2" s="352" t="s">
        <v>9</v>
      </c>
      <c r="C2" s="352" t="s">
        <v>46</v>
      </c>
      <c r="D2" s="352" t="s">
        <v>47</v>
      </c>
      <c r="E2" s="352" t="s">
        <v>279</v>
      </c>
      <c r="F2" s="352" t="s">
        <v>280</v>
      </c>
      <c r="G2" s="352" t="s">
        <v>281</v>
      </c>
      <c r="H2" s="352" t="s">
        <v>282</v>
      </c>
      <c r="I2" s="352" t="s">
        <v>283</v>
      </c>
      <c r="J2" s="352" t="s">
        <v>284</v>
      </c>
      <c r="K2" s="352" t="s">
        <v>285</v>
      </c>
    </row>
    <row r="3" spans="1:11" x14ac:dyDescent="0.75">
      <c r="A3" s="313"/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1" x14ac:dyDescent="0.75">
      <c r="A4" s="130" t="s">
        <v>399</v>
      </c>
      <c r="B4" s="147">
        <v>821713</v>
      </c>
      <c r="C4" s="147">
        <v>460816</v>
      </c>
      <c r="D4" s="147">
        <v>360897</v>
      </c>
      <c r="E4" s="147">
        <v>92079</v>
      </c>
      <c r="F4" s="147">
        <v>174159</v>
      </c>
      <c r="G4" s="147">
        <v>154722</v>
      </c>
      <c r="H4" s="147">
        <v>101726</v>
      </c>
      <c r="I4" s="147">
        <v>111470</v>
      </c>
      <c r="J4" s="147">
        <v>90416</v>
      </c>
      <c r="K4" s="147">
        <v>97139</v>
      </c>
    </row>
    <row r="5" spans="1:11" ht="9" customHeight="1" x14ac:dyDescent="0.75">
      <c r="A5" s="151"/>
      <c r="B5" s="156"/>
      <c r="C5" s="156"/>
      <c r="D5" s="156"/>
      <c r="E5" s="147"/>
      <c r="F5" s="147"/>
      <c r="G5" s="147"/>
      <c r="H5" s="147"/>
      <c r="I5" s="147"/>
      <c r="J5" s="147"/>
      <c r="K5" s="147"/>
    </row>
    <row r="6" spans="1:11" x14ac:dyDescent="0.75">
      <c r="A6" s="130" t="s">
        <v>496</v>
      </c>
      <c r="B6" s="147">
        <v>467518</v>
      </c>
      <c r="C6" s="147">
        <v>227435</v>
      </c>
      <c r="D6" s="147">
        <v>240083</v>
      </c>
      <c r="E6" s="147">
        <v>41156</v>
      </c>
      <c r="F6" s="147">
        <v>120565</v>
      </c>
      <c r="G6" s="147">
        <v>94425</v>
      </c>
      <c r="H6" s="147">
        <v>62979</v>
      </c>
      <c r="I6" s="147">
        <v>58488</v>
      </c>
      <c r="J6" s="147">
        <v>56608</v>
      </c>
      <c r="K6" s="147">
        <v>33296</v>
      </c>
    </row>
    <row r="7" spans="1:11" x14ac:dyDescent="0.75">
      <c r="A7" s="130" t="s">
        <v>23</v>
      </c>
      <c r="B7" s="147">
        <v>2237</v>
      </c>
      <c r="C7" s="147">
        <v>1720</v>
      </c>
      <c r="D7" s="147">
        <v>517</v>
      </c>
      <c r="E7" s="147">
        <v>590</v>
      </c>
      <c r="F7" s="147">
        <v>0</v>
      </c>
      <c r="G7" s="147">
        <v>539</v>
      </c>
      <c r="H7" s="147">
        <v>121</v>
      </c>
      <c r="I7" s="147">
        <v>599</v>
      </c>
      <c r="J7" s="147">
        <v>0</v>
      </c>
      <c r="K7" s="147">
        <v>389</v>
      </c>
    </row>
    <row r="8" spans="1:11" x14ac:dyDescent="0.75">
      <c r="A8" s="130" t="s">
        <v>25</v>
      </c>
      <c r="B8" s="147">
        <v>33570</v>
      </c>
      <c r="C8" s="147">
        <v>16805</v>
      </c>
      <c r="D8" s="147">
        <v>16764</v>
      </c>
      <c r="E8" s="147">
        <v>3988</v>
      </c>
      <c r="F8" s="147">
        <v>4510</v>
      </c>
      <c r="G8" s="147">
        <v>4886</v>
      </c>
      <c r="H8" s="147">
        <v>5707</v>
      </c>
      <c r="I8" s="147">
        <v>6440</v>
      </c>
      <c r="J8" s="147">
        <v>2197</v>
      </c>
      <c r="K8" s="147">
        <v>5842</v>
      </c>
    </row>
    <row r="9" spans="1:11" x14ac:dyDescent="0.75">
      <c r="A9" s="130" t="s">
        <v>495</v>
      </c>
      <c r="B9" s="147">
        <v>2609</v>
      </c>
      <c r="C9" s="147">
        <v>2609</v>
      </c>
      <c r="D9" s="147">
        <v>0</v>
      </c>
      <c r="E9" s="147">
        <v>258</v>
      </c>
      <c r="F9" s="147">
        <v>0</v>
      </c>
      <c r="G9" s="147">
        <v>1437</v>
      </c>
      <c r="H9" s="147">
        <v>0</v>
      </c>
      <c r="I9" s="147">
        <v>0</v>
      </c>
      <c r="J9" s="147">
        <v>0</v>
      </c>
      <c r="K9" s="147">
        <v>914</v>
      </c>
    </row>
    <row r="10" spans="1:11" x14ac:dyDescent="0.75">
      <c r="A10" s="130" t="s">
        <v>497</v>
      </c>
      <c r="B10" s="147">
        <v>2521</v>
      </c>
      <c r="C10" s="147">
        <v>824</v>
      </c>
      <c r="D10" s="147">
        <v>1697</v>
      </c>
      <c r="E10" s="147">
        <v>738</v>
      </c>
      <c r="F10" s="147">
        <v>346</v>
      </c>
      <c r="G10" s="147">
        <v>0</v>
      </c>
      <c r="H10" s="147">
        <v>0</v>
      </c>
      <c r="I10" s="147">
        <v>390</v>
      </c>
      <c r="J10" s="147">
        <v>925</v>
      </c>
      <c r="K10" s="147">
        <v>122</v>
      </c>
    </row>
    <row r="11" spans="1:11" x14ac:dyDescent="0.75">
      <c r="A11" s="130" t="s">
        <v>28</v>
      </c>
      <c r="B11" s="147">
        <v>72436</v>
      </c>
      <c r="C11" s="147">
        <v>64626</v>
      </c>
      <c r="D11" s="147">
        <v>7810</v>
      </c>
      <c r="E11" s="147">
        <v>8618</v>
      </c>
      <c r="F11" s="147">
        <v>13626</v>
      </c>
      <c r="G11" s="147">
        <v>12484</v>
      </c>
      <c r="H11" s="147">
        <v>7642</v>
      </c>
      <c r="I11" s="147">
        <v>8826</v>
      </c>
      <c r="J11" s="147">
        <v>8008</v>
      </c>
      <c r="K11" s="147">
        <v>13232</v>
      </c>
    </row>
    <row r="12" spans="1:11" x14ac:dyDescent="0.75">
      <c r="A12" s="130" t="s">
        <v>498</v>
      </c>
      <c r="B12" s="147">
        <v>76211</v>
      </c>
      <c r="C12" s="147">
        <v>37278</v>
      </c>
      <c r="D12" s="147">
        <v>38934</v>
      </c>
      <c r="E12" s="147">
        <v>10348</v>
      </c>
      <c r="F12" s="147">
        <v>15225</v>
      </c>
      <c r="G12" s="147">
        <v>10374</v>
      </c>
      <c r="H12" s="147">
        <v>6959</v>
      </c>
      <c r="I12" s="147">
        <v>12094</v>
      </c>
      <c r="J12" s="147">
        <v>8668</v>
      </c>
      <c r="K12" s="147">
        <v>12544</v>
      </c>
    </row>
    <row r="13" spans="1:11" x14ac:dyDescent="0.75">
      <c r="A13" s="130" t="s">
        <v>499</v>
      </c>
      <c r="B13" s="147">
        <v>28647</v>
      </c>
      <c r="C13" s="147">
        <v>28647</v>
      </c>
      <c r="D13" s="147">
        <v>0</v>
      </c>
      <c r="E13" s="147">
        <v>5411</v>
      </c>
      <c r="F13" s="147">
        <v>3540</v>
      </c>
      <c r="G13" s="147">
        <v>3822</v>
      </c>
      <c r="H13" s="147">
        <v>3522</v>
      </c>
      <c r="I13" s="147">
        <v>4643</v>
      </c>
      <c r="J13" s="147">
        <v>3545</v>
      </c>
      <c r="K13" s="147">
        <v>4164</v>
      </c>
    </row>
    <row r="14" spans="1:11" x14ac:dyDescent="0.75">
      <c r="A14" s="130" t="s">
        <v>500</v>
      </c>
      <c r="B14" s="147">
        <v>12651</v>
      </c>
      <c r="C14" s="147">
        <v>8055</v>
      </c>
      <c r="D14" s="147">
        <v>4597</v>
      </c>
      <c r="E14" s="147">
        <v>1544</v>
      </c>
      <c r="F14" s="147">
        <v>346</v>
      </c>
      <c r="G14" s="147">
        <v>1228</v>
      </c>
      <c r="H14" s="147">
        <v>803</v>
      </c>
      <c r="I14" s="147">
        <v>6316</v>
      </c>
      <c r="J14" s="147">
        <v>477</v>
      </c>
      <c r="K14" s="147">
        <v>1936</v>
      </c>
    </row>
    <row r="15" spans="1:11" x14ac:dyDescent="0.75">
      <c r="A15" s="130" t="s">
        <v>32</v>
      </c>
      <c r="B15" s="147">
        <v>2539</v>
      </c>
      <c r="C15" s="147">
        <v>1572</v>
      </c>
      <c r="D15" s="147">
        <v>967</v>
      </c>
      <c r="E15" s="147">
        <v>0</v>
      </c>
      <c r="F15" s="147">
        <v>0</v>
      </c>
      <c r="G15" s="147">
        <v>714</v>
      </c>
      <c r="H15" s="147">
        <v>0</v>
      </c>
      <c r="I15" s="147">
        <v>891</v>
      </c>
      <c r="J15" s="147">
        <v>0</v>
      </c>
      <c r="K15" s="147">
        <v>933</v>
      </c>
    </row>
    <row r="16" spans="1:11" x14ac:dyDescent="0.75">
      <c r="A16" s="130" t="s">
        <v>33</v>
      </c>
      <c r="B16" s="147">
        <v>6823</v>
      </c>
      <c r="C16" s="147">
        <v>4597</v>
      </c>
      <c r="D16" s="147">
        <v>2226</v>
      </c>
      <c r="E16" s="147">
        <v>0</v>
      </c>
      <c r="F16" s="147">
        <v>0</v>
      </c>
      <c r="G16" s="147">
        <v>2741</v>
      </c>
      <c r="H16" s="147">
        <v>1211</v>
      </c>
      <c r="I16" s="147">
        <v>214</v>
      </c>
      <c r="J16" s="147">
        <v>1686</v>
      </c>
      <c r="K16" s="147">
        <v>971</v>
      </c>
    </row>
    <row r="17" spans="1:11" x14ac:dyDescent="0.75">
      <c r="A17" s="130" t="s">
        <v>34</v>
      </c>
      <c r="B17" s="147">
        <v>810</v>
      </c>
      <c r="C17" s="147">
        <v>453</v>
      </c>
      <c r="D17" s="147">
        <v>357</v>
      </c>
      <c r="E17" s="147">
        <v>0</v>
      </c>
      <c r="F17" s="147">
        <v>0</v>
      </c>
      <c r="G17" s="147">
        <v>357</v>
      </c>
      <c r="H17" s="147">
        <v>453</v>
      </c>
      <c r="I17" s="147">
        <v>0</v>
      </c>
      <c r="J17" s="147">
        <v>0</v>
      </c>
      <c r="K17" s="147">
        <v>0</v>
      </c>
    </row>
    <row r="18" spans="1:11" x14ac:dyDescent="0.75">
      <c r="A18" s="130" t="s">
        <v>0</v>
      </c>
      <c r="B18" s="147">
        <v>3533</v>
      </c>
      <c r="C18" s="147">
        <v>2869</v>
      </c>
      <c r="D18" s="147">
        <v>663</v>
      </c>
      <c r="E18" s="147">
        <v>279</v>
      </c>
      <c r="F18" s="147">
        <v>285</v>
      </c>
      <c r="G18" s="147">
        <v>714</v>
      </c>
      <c r="H18" s="147">
        <v>600</v>
      </c>
      <c r="I18" s="147">
        <v>0</v>
      </c>
      <c r="J18" s="147">
        <v>0</v>
      </c>
      <c r="K18" s="147">
        <v>1654</v>
      </c>
    </row>
    <row r="19" spans="1:11" x14ac:dyDescent="0.75">
      <c r="A19" s="130" t="s">
        <v>501</v>
      </c>
      <c r="B19" s="147">
        <v>10977</v>
      </c>
      <c r="C19" s="147">
        <v>6155</v>
      </c>
      <c r="D19" s="147">
        <v>4822</v>
      </c>
      <c r="E19" s="147">
        <v>1747</v>
      </c>
      <c r="F19" s="147">
        <v>1958</v>
      </c>
      <c r="G19" s="147">
        <v>2687</v>
      </c>
      <c r="H19" s="147">
        <v>2634</v>
      </c>
      <c r="I19" s="147">
        <v>630</v>
      </c>
      <c r="J19" s="147">
        <v>873</v>
      </c>
      <c r="K19" s="147">
        <v>447</v>
      </c>
    </row>
    <row r="20" spans="1:11" x14ac:dyDescent="0.75">
      <c r="A20" s="130" t="s">
        <v>502</v>
      </c>
      <c r="B20" s="147">
        <v>16615</v>
      </c>
      <c r="C20" s="147">
        <v>15073</v>
      </c>
      <c r="D20" s="147">
        <v>1542</v>
      </c>
      <c r="E20" s="147">
        <v>5996</v>
      </c>
      <c r="F20" s="147">
        <v>462</v>
      </c>
      <c r="G20" s="147">
        <v>4648</v>
      </c>
      <c r="H20" s="147">
        <v>1633</v>
      </c>
      <c r="I20" s="147">
        <v>0</v>
      </c>
      <c r="J20" s="147">
        <v>1750</v>
      </c>
      <c r="K20" s="147">
        <v>2127</v>
      </c>
    </row>
    <row r="21" spans="1:11" x14ac:dyDescent="0.75">
      <c r="A21" s="130" t="s">
        <v>3</v>
      </c>
      <c r="B21" s="147">
        <v>32366</v>
      </c>
      <c r="C21" s="147">
        <v>15070</v>
      </c>
      <c r="D21" s="147">
        <v>17296</v>
      </c>
      <c r="E21" s="147">
        <v>7098</v>
      </c>
      <c r="F21" s="147">
        <v>5285</v>
      </c>
      <c r="G21" s="147">
        <v>4658</v>
      </c>
      <c r="H21" s="147">
        <v>2893</v>
      </c>
      <c r="I21" s="147">
        <v>4953</v>
      </c>
      <c r="J21" s="147">
        <v>2136</v>
      </c>
      <c r="K21" s="147">
        <v>5343</v>
      </c>
    </row>
    <row r="22" spans="1:11" x14ac:dyDescent="0.75">
      <c r="A22" s="130" t="s">
        <v>4</v>
      </c>
      <c r="B22" s="147">
        <v>7090</v>
      </c>
      <c r="C22" s="147">
        <v>936</v>
      </c>
      <c r="D22" s="147">
        <v>6154</v>
      </c>
      <c r="E22" s="147">
        <v>1720</v>
      </c>
      <c r="F22" s="147">
        <v>0</v>
      </c>
      <c r="G22" s="147">
        <v>1137</v>
      </c>
      <c r="H22" s="147">
        <v>1477</v>
      </c>
      <c r="I22" s="147">
        <v>1710</v>
      </c>
      <c r="J22" s="147">
        <v>688</v>
      </c>
      <c r="K22" s="147">
        <v>358</v>
      </c>
    </row>
    <row r="23" spans="1:11" x14ac:dyDescent="0.75">
      <c r="A23" s="130" t="s">
        <v>5</v>
      </c>
      <c r="B23" s="147">
        <v>389</v>
      </c>
      <c r="C23" s="147">
        <v>268</v>
      </c>
      <c r="D23" s="147">
        <v>122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389</v>
      </c>
    </row>
    <row r="24" spans="1:11" x14ac:dyDescent="0.75">
      <c r="A24" s="130" t="s">
        <v>503</v>
      </c>
      <c r="B24" s="147">
        <v>17558</v>
      </c>
      <c r="C24" s="147">
        <v>12162</v>
      </c>
      <c r="D24" s="147">
        <v>5396</v>
      </c>
      <c r="E24" s="147">
        <v>1626</v>
      </c>
      <c r="F24" s="147">
        <v>2566</v>
      </c>
      <c r="G24" s="147">
        <v>3640</v>
      </c>
      <c r="H24" s="147">
        <v>1531</v>
      </c>
      <c r="I24" s="147">
        <v>1389</v>
      </c>
      <c r="J24" s="147">
        <v>1636</v>
      </c>
      <c r="K24" s="147">
        <v>5170</v>
      </c>
    </row>
    <row r="25" spans="1:11" x14ac:dyDescent="0.75">
      <c r="A25" s="130" t="s">
        <v>504</v>
      </c>
      <c r="B25" s="147">
        <v>24312</v>
      </c>
      <c r="C25" s="147">
        <v>13662</v>
      </c>
      <c r="D25" s="147">
        <v>10650</v>
      </c>
      <c r="E25" s="147">
        <v>963</v>
      </c>
      <c r="F25" s="147">
        <v>5446</v>
      </c>
      <c r="G25" s="147">
        <v>3929</v>
      </c>
      <c r="H25" s="147">
        <v>1560</v>
      </c>
      <c r="I25" s="147">
        <v>3888</v>
      </c>
      <c r="J25" s="147">
        <v>1218</v>
      </c>
      <c r="K25" s="147">
        <v>7308</v>
      </c>
    </row>
    <row r="26" spans="1:11" x14ac:dyDescent="0.75">
      <c r="A26" s="130" t="s">
        <v>8</v>
      </c>
      <c r="B26" s="147">
        <v>300</v>
      </c>
      <c r="C26" s="147">
        <v>0</v>
      </c>
      <c r="D26" s="147">
        <v>300</v>
      </c>
      <c r="E26" s="147">
        <v>0</v>
      </c>
      <c r="F26" s="147">
        <v>0</v>
      </c>
      <c r="G26" s="147">
        <v>300</v>
      </c>
      <c r="H26" s="147">
        <v>0</v>
      </c>
      <c r="I26" s="147">
        <v>0</v>
      </c>
      <c r="J26" s="147">
        <v>0</v>
      </c>
      <c r="K26" s="147">
        <v>0</v>
      </c>
    </row>
    <row r="27" spans="1:11" ht="12" customHeight="1" x14ac:dyDescent="0.75">
      <c r="A27" s="67"/>
      <c r="B27" s="67"/>
      <c r="C27" s="67"/>
      <c r="D27" s="67"/>
      <c r="E27" s="33"/>
      <c r="F27" s="33"/>
      <c r="G27" s="33"/>
      <c r="H27" s="33"/>
      <c r="I27" s="33"/>
      <c r="J27" s="33"/>
      <c r="K27" s="33"/>
    </row>
  </sheetData>
  <mergeCells count="11"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70C0"/>
  </sheetPr>
  <dimension ref="A1:I27"/>
  <sheetViews>
    <sheetView tabSelected="1" zoomScaleNormal="100" workbookViewId="0">
      <selection activeCell="A15" sqref="A15"/>
    </sheetView>
  </sheetViews>
  <sheetFormatPr defaultColWidth="9.08984375" defaultRowHeight="14.75" x14ac:dyDescent="0.75"/>
  <cols>
    <col min="1" max="1" width="25.81640625" style="84" customWidth="1"/>
    <col min="2" max="2" width="12" style="84" customWidth="1"/>
    <col min="3" max="3" width="13.54296875" style="84" customWidth="1"/>
    <col min="4" max="4" width="13.7265625" style="84" customWidth="1"/>
    <col min="5" max="5" width="14.08984375" style="84" customWidth="1"/>
    <col min="6" max="6" width="12.7265625" style="84" customWidth="1"/>
    <col min="7" max="16384" width="9.08984375" style="84"/>
  </cols>
  <sheetData>
    <row r="1" spans="1:9" ht="13.5" customHeight="1" x14ac:dyDescent="0.8">
      <c r="A1" s="90" t="s">
        <v>617</v>
      </c>
    </row>
    <row r="2" spans="1:9" ht="40.5" customHeight="1" x14ac:dyDescent="0.75">
      <c r="A2" s="280" t="s">
        <v>539</v>
      </c>
      <c r="B2" s="137" t="s">
        <v>405</v>
      </c>
      <c r="C2" s="280" t="s">
        <v>406</v>
      </c>
      <c r="D2" s="280" t="s">
        <v>407</v>
      </c>
      <c r="E2" s="280" t="s">
        <v>408</v>
      </c>
      <c r="F2" s="280" t="s">
        <v>410</v>
      </c>
      <c r="G2" s="13"/>
      <c r="I2" s="83"/>
    </row>
    <row r="3" spans="1:9" x14ac:dyDescent="0.75">
      <c r="A3" s="128" t="s">
        <v>404</v>
      </c>
      <c r="B3" s="281">
        <v>54</v>
      </c>
      <c r="C3" s="281">
        <v>42.6</v>
      </c>
      <c r="D3" s="281">
        <v>21.1</v>
      </c>
      <c r="E3" s="281">
        <v>58.9</v>
      </c>
      <c r="F3" s="147">
        <v>7718871</v>
      </c>
      <c r="I3" s="83"/>
    </row>
    <row r="4" spans="1:9" x14ac:dyDescent="0.75">
      <c r="A4" s="130" t="s">
        <v>409</v>
      </c>
      <c r="B4" s="282">
        <v>53</v>
      </c>
      <c r="C4" s="130">
        <v>42.8</v>
      </c>
      <c r="D4" s="130">
        <v>19.100000000000001</v>
      </c>
      <c r="E4" s="130">
        <v>62</v>
      </c>
      <c r="F4" s="147">
        <v>3458871</v>
      </c>
      <c r="I4" s="83"/>
    </row>
    <row r="5" spans="1:9" x14ac:dyDescent="0.75">
      <c r="A5" s="130" t="s">
        <v>402</v>
      </c>
      <c r="B5" s="282">
        <v>51.6</v>
      </c>
      <c r="C5" s="130">
        <v>39.700000000000003</v>
      </c>
      <c r="D5" s="130">
        <v>23.2</v>
      </c>
      <c r="E5" s="130">
        <v>57.5</v>
      </c>
      <c r="F5" s="147">
        <v>3624493</v>
      </c>
      <c r="I5" s="83"/>
    </row>
    <row r="6" spans="1:9" x14ac:dyDescent="0.75">
      <c r="A6" s="130" t="s">
        <v>403</v>
      </c>
      <c r="B6" s="282">
        <v>73</v>
      </c>
      <c r="C6" s="130">
        <v>58.1</v>
      </c>
      <c r="D6" s="130">
        <v>20.3</v>
      </c>
      <c r="E6" s="130">
        <v>52</v>
      </c>
      <c r="F6" s="147">
        <v>633951</v>
      </c>
    </row>
    <row r="7" spans="1:9" ht="8.25" customHeight="1" x14ac:dyDescent="0.75">
      <c r="A7" s="134"/>
      <c r="B7" s="134"/>
      <c r="C7" s="134"/>
      <c r="D7" s="134"/>
      <c r="E7" s="134"/>
      <c r="F7" s="134"/>
    </row>
    <row r="8" spans="1:9" x14ac:dyDescent="0.75">
      <c r="A8" s="128" t="s">
        <v>49</v>
      </c>
      <c r="B8" s="130">
        <v>62.7</v>
      </c>
      <c r="C8" s="130">
        <v>49.7</v>
      </c>
      <c r="D8" s="130">
        <v>20.8</v>
      </c>
      <c r="E8" s="130">
        <v>46</v>
      </c>
      <c r="F8" s="147">
        <v>1670930</v>
      </c>
    </row>
    <row r="9" spans="1:9" x14ac:dyDescent="0.75">
      <c r="A9" s="130" t="s">
        <v>401</v>
      </c>
      <c r="B9" s="130">
        <v>61.9</v>
      </c>
      <c r="C9" s="130">
        <v>50.9</v>
      </c>
      <c r="D9" s="130">
        <v>17.7</v>
      </c>
      <c r="E9" s="130">
        <v>51.5</v>
      </c>
      <c r="F9" s="147">
        <v>371197</v>
      </c>
    </row>
    <row r="10" spans="1:9" x14ac:dyDescent="0.75">
      <c r="A10" s="130" t="s">
        <v>402</v>
      </c>
      <c r="B10" s="130">
        <v>59.4</v>
      </c>
      <c r="C10" s="130">
        <v>46.3</v>
      </c>
      <c r="D10" s="130">
        <v>22</v>
      </c>
      <c r="E10" s="130">
        <v>44.4</v>
      </c>
      <c r="F10" s="147">
        <v>1059419</v>
      </c>
    </row>
    <row r="11" spans="1:9" x14ac:dyDescent="0.75">
      <c r="A11" s="130" t="s">
        <v>403</v>
      </c>
      <c r="B11" s="130">
        <v>79</v>
      </c>
      <c r="C11" s="130">
        <v>62.6</v>
      </c>
      <c r="D11" s="130">
        <v>20.7</v>
      </c>
      <c r="E11" s="130">
        <v>44.6</v>
      </c>
      <c r="F11" s="147">
        <v>238916</v>
      </c>
      <c r="I11" s="83"/>
    </row>
    <row r="12" spans="1:9" ht="6" customHeight="1" x14ac:dyDescent="0.75">
      <c r="A12" s="134"/>
      <c r="B12" s="134"/>
      <c r="C12" s="134"/>
      <c r="D12" s="134"/>
      <c r="E12" s="134"/>
      <c r="F12" s="134"/>
      <c r="I12" s="83"/>
    </row>
    <row r="13" spans="1:9" x14ac:dyDescent="0.75">
      <c r="A13" s="128" t="s">
        <v>48</v>
      </c>
      <c r="B13" s="130">
        <v>51.6</v>
      </c>
      <c r="C13" s="130">
        <v>40.6</v>
      </c>
      <c r="D13" s="130">
        <v>21.2</v>
      </c>
      <c r="E13" s="130">
        <v>62.8</v>
      </c>
      <c r="F13" s="147">
        <v>6047941</v>
      </c>
      <c r="I13" s="83"/>
    </row>
    <row r="14" spans="1:9" x14ac:dyDescent="0.75">
      <c r="A14" s="130" t="s">
        <v>401</v>
      </c>
      <c r="B14" s="130">
        <v>51.9</v>
      </c>
      <c r="C14" s="130">
        <v>41.8</v>
      </c>
      <c r="D14" s="130">
        <v>19.3</v>
      </c>
      <c r="E14" s="130">
        <v>63.4</v>
      </c>
      <c r="F14" s="147">
        <v>3087673</v>
      </c>
      <c r="I14" s="83"/>
    </row>
    <row r="15" spans="1:9" x14ac:dyDescent="0.75">
      <c r="A15" s="130" t="s">
        <v>402</v>
      </c>
      <c r="B15" s="130">
        <v>48.4</v>
      </c>
      <c r="C15" s="130">
        <v>36.9</v>
      </c>
      <c r="D15" s="130">
        <v>23.8</v>
      </c>
      <c r="E15" s="130">
        <v>63.3</v>
      </c>
      <c r="F15" s="147">
        <v>2565074</v>
      </c>
    </row>
    <row r="16" spans="1:9" x14ac:dyDescent="0.75">
      <c r="A16" s="130" t="s">
        <v>403</v>
      </c>
      <c r="B16" s="130">
        <v>69.3</v>
      </c>
      <c r="C16" s="130">
        <v>55.4</v>
      </c>
      <c r="D16" s="130">
        <v>20</v>
      </c>
      <c r="E16" s="130">
        <v>56.5</v>
      </c>
      <c r="F16" s="147">
        <v>395035</v>
      </c>
    </row>
    <row r="17" spans="1:9" ht="9" customHeight="1" x14ac:dyDescent="0.75">
      <c r="A17" s="134"/>
      <c r="B17" s="134"/>
      <c r="C17" s="134"/>
      <c r="D17" s="134"/>
      <c r="E17" s="134"/>
      <c r="F17" s="134"/>
    </row>
    <row r="18" spans="1:9" x14ac:dyDescent="0.75">
      <c r="A18" s="128" t="s">
        <v>46</v>
      </c>
      <c r="B18" s="130">
        <v>62</v>
      </c>
      <c r="C18" s="130">
        <v>50.5</v>
      </c>
      <c r="D18" s="130">
        <v>18.5</v>
      </c>
      <c r="E18" s="130">
        <v>52.4</v>
      </c>
      <c r="F18" s="147">
        <v>3633984</v>
      </c>
    </row>
    <row r="19" spans="1:9" x14ac:dyDescent="0.75">
      <c r="A19" s="130" t="s">
        <v>401</v>
      </c>
      <c r="B19" s="130">
        <v>62.5</v>
      </c>
      <c r="C19" s="130">
        <v>51.9</v>
      </c>
      <c r="D19" s="130">
        <v>17</v>
      </c>
      <c r="E19" s="130">
        <v>56.4</v>
      </c>
      <c r="F19" s="147">
        <v>1547818</v>
      </c>
    </row>
    <row r="20" spans="1:9" x14ac:dyDescent="0.75">
      <c r="A20" s="130" t="s">
        <v>402</v>
      </c>
      <c r="B20" s="130">
        <v>57.9</v>
      </c>
      <c r="C20" s="130">
        <v>46.2</v>
      </c>
      <c r="D20" s="130">
        <v>20.2</v>
      </c>
      <c r="E20" s="130">
        <v>50.5</v>
      </c>
      <c r="F20" s="147">
        <v>1718366</v>
      </c>
      <c r="I20" s="83"/>
    </row>
    <row r="21" spans="1:9" x14ac:dyDescent="0.75">
      <c r="A21" s="130" t="s">
        <v>403</v>
      </c>
      <c r="B21" s="130">
        <v>78.8</v>
      </c>
      <c r="C21" s="130">
        <v>64.8</v>
      </c>
      <c r="D21" s="130">
        <v>17.899999999999999</v>
      </c>
      <c r="E21" s="130">
        <v>45.5</v>
      </c>
      <c r="F21" s="147">
        <v>366747</v>
      </c>
      <c r="I21" s="83"/>
    </row>
    <row r="22" spans="1:9" ht="8.25" customHeight="1" x14ac:dyDescent="0.75">
      <c r="A22" s="134"/>
      <c r="B22" s="134"/>
      <c r="C22" s="134"/>
      <c r="D22" s="134"/>
      <c r="E22" s="134"/>
      <c r="F22" s="134"/>
      <c r="I22" s="83"/>
    </row>
    <row r="23" spans="1:9" x14ac:dyDescent="0.75">
      <c r="A23" s="128" t="s">
        <v>47</v>
      </c>
      <c r="B23" s="130">
        <v>46.9</v>
      </c>
      <c r="C23" s="130">
        <v>35.6</v>
      </c>
      <c r="D23" s="130">
        <v>24.1</v>
      </c>
      <c r="E23" s="130">
        <v>65.400000000000006</v>
      </c>
      <c r="F23" s="147">
        <v>4084887</v>
      </c>
      <c r="I23" s="83"/>
    </row>
    <row r="24" spans="1:9" x14ac:dyDescent="0.75">
      <c r="A24" s="130" t="s">
        <v>401</v>
      </c>
      <c r="B24" s="130">
        <v>45.2</v>
      </c>
      <c r="C24" s="130">
        <v>35.4</v>
      </c>
      <c r="D24" s="130">
        <v>21.6</v>
      </c>
      <c r="E24" s="130">
        <v>67.400000000000006</v>
      </c>
      <c r="F24" s="147">
        <v>1911052</v>
      </c>
    </row>
    <row r="25" spans="1:9" x14ac:dyDescent="0.75">
      <c r="A25" s="130" t="s">
        <v>402</v>
      </c>
      <c r="B25" s="130">
        <v>46</v>
      </c>
      <c r="C25" s="130">
        <v>33.799999999999997</v>
      </c>
      <c r="D25" s="130">
        <v>26.6</v>
      </c>
      <c r="E25" s="130">
        <v>64.099999999999994</v>
      </c>
      <c r="F25" s="147">
        <v>1906126</v>
      </c>
      <c r="H25" s="83"/>
    </row>
    <row r="26" spans="1:9" x14ac:dyDescent="0.75">
      <c r="A26" s="130" t="s">
        <v>403</v>
      </c>
      <c r="B26" s="130">
        <v>64.900000000000006</v>
      </c>
      <c r="C26" s="130">
        <v>49.1</v>
      </c>
      <c r="D26" s="130">
        <v>24.4</v>
      </c>
      <c r="E26" s="130">
        <v>61.5</v>
      </c>
      <c r="F26" s="147">
        <v>267204</v>
      </c>
      <c r="H26" s="83"/>
    </row>
    <row r="27" spans="1:9" ht="7.5" customHeight="1" x14ac:dyDescent="0.75">
      <c r="A27" s="54"/>
      <c r="B27" s="54"/>
      <c r="C27" s="54"/>
      <c r="D27" s="54"/>
      <c r="E27" s="54"/>
      <c r="F27" s="93"/>
      <c r="H27" s="83"/>
    </row>
  </sheetData>
  <pageMargins left="0.7" right="0.7" top="0.7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J42"/>
  <sheetViews>
    <sheetView view="pageBreakPreview" zoomScaleNormal="100" zoomScaleSheetLayoutView="100" workbookViewId="0">
      <selection activeCell="B4" sqref="B4"/>
    </sheetView>
  </sheetViews>
  <sheetFormatPr defaultColWidth="9.08984375" defaultRowHeight="14.75" x14ac:dyDescent="0.75"/>
  <cols>
    <col min="1" max="1" width="21.08984375" style="84" customWidth="1"/>
    <col min="2" max="2" width="14.08984375" style="84" customWidth="1"/>
    <col min="3" max="6" width="12.26953125" style="84" customWidth="1"/>
    <col min="7" max="7" width="13.7265625" style="84" bestFit="1" customWidth="1"/>
    <col min="8" max="8" width="15" style="84" bestFit="1" customWidth="1"/>
    <col min="9" max="9" width="11.36328125" style="84" customWidth="1"/>
    <col min="10" max="16384" width="9.08984375" style="84"/>
  </cols>
  <sheetData>
    <row r="1" spans="1:10" s="65" customFormat="1" x14ac:dyDescent="0.75">
      <c r="A1" s="91" t="s">
        <v>565</v>
      </c>
      <c r="B1" s="8"/>
      <c r="C1" s="8"/>
      <c r="D1" s="8"/>
      <c r="E1" s="8"/>
      <c r="F1" s="8"/>
      <c r="G1" s="8"/>
      <c r="H1" s="8"/>
    </row>
    <row r="2" spans="1:10" s="65" customFormat="1" ht="15" customHeight="1" x14ac:dyDescent="0.75">
      <c r="A2" s="313" t="s">
        <v>125</v>
      </c>
      <c r="B2" s="313" t="s">
        <v>9</v>
      </c>
      <c r="C2" s="313" t="s">
        <v>75</v>
      </c>
      <c r="D2" s="313"/>
      <c r="E2" s="313" t="s">
        <v>76</v>
      </c>
      <c r="F2" s="313"/>
      <c r="G2" s="306" t="s">
        <v>522</v>
      </c>
      <c r="H2" s="306" t="s">
        <v>529</v>
      </c>
    </row>
    <row r="3" spans="1:10" s="65" customFormat="1" x14ac:dyDescent="0.75">
      <c r="A3" s="313"/>
      <c r="B3" s="313"/>
      <c r="C3" s="212" t="s">
        <v>46</v>
      </c>
      <c r="D3" s="212" t="s">
        <v>47</v>
      </c>
      <c r="E3" s="212" t="s">
        <v>49</v>
      </c>
      <c r="F3" s="212" t="s">
        <v>48</v>
      </c>
      <c r="G3" s="307"/>
      <c r="H3" s="307"/>
    </row>
    <row r="4" spans="1:10" s="65" customFormat="1" ht="15" customHeight="1" x14ac:dyDescent="0.75">
      <c r="A4" s="231" t="s">
        <v>9</v>
      </c>
      <c r="B4" s="186">
        <v>7718871</v>
      </c>
      <c r="C4" s="186">
        <v>3633984</v>
      </c>
      <c r="D4" s="186">
        <v>4084887</v>
      </c>
      <c r="E4" s="186">
        <v>1670930</v>
      </c>
      <c r="F4" s="186">
        <v>6047941</v>
      </c>
      <c r="G4" s="186">
        <v>2991184</v>
      </c>
      <c r="H4" s="186">
        <v>4727687</v>
      </c>
    </row>
    <row r="5" spans="1:10" s="65" customFormat="1" ht="15.75" customHeight="1" x14ac:dyDescent="0.75">
      <c r="A5" s="232" t="s">
        <v>135</v>
      </c>
      <c r="B5" s="136">
        <v>976835</v>
      </c>
      <c r="C5" s="136">
        <v>495340</v>
      </c>
      <c r="D5" s="136">
        <v>481495</v>
      </c>
      <c r="E5" s="136">
        <v>268199</v>
      </c>
      <c r="F5" s="136">
        <v>708635</v>
      </c>
      <c r="G5" s="136">
        <v>94807</v>
      </c>
      <c r="H5" s="136">
        <v>882027</v>
      </c>
    </row>
    <row r="6" spans="1:10" s="65" customFormat="1" ht="15.75" customHeight="1" x14ac:dyDescent="0.75">
      <c r="A6" s="232" t="s">
        <v>136</v>
      </c>
      <c r="B6" s="136">
        <v>6742037</v>
      </c>
      <c r="C6" s="136">
        <v>3138644</v>
      </c>
      <c r="D6" s="136">
        <v>3603392</v>
      </c>
      <c r="E6" s="136">
        <v>1402731</v>
      </c>
      <c r="F6" s="136">
        <v>5339305</v>
      </c>
      <c r="G6" s="136">
        <v>2896377</v>
      </c>
      <c r="H6" s="136">
        <v>3845659</v>
      </c>
    </row>
    <row r="7" spans="1:10" s="65" customFormat="1" ht="6.75" customHeight="1" x14ac:dyDescent="0.75">
      <c r="A7" s="70"/>
      <c r="B7" s="70"/>
      <c r="C7" s="70"/>
      <c r="D7" s="70"/>
      <c r="E7" s="70"/>
      <c r="F7" s="70"/>
      <c r="G7" s="70"/>
      <c r="H7" s="70"/>
    </row>
    <row r="8" spans="1:10" s="65" customFormat="1" x14ac:dyDescent="0.75">
      <c r="A8" s="57" t="s">
        <v>566</v>
      </c>
      <c r="B8" s="66"/>
      <c r="C8" s="66"/>
      <c r="D8" s="66"/>
      <c r="E8" s="66"/>
      <c r="F8" s="66"/>
      <c r="G8" s="66"/>
      <c r="H8" s="66"/>
    </row>
    <row r="9" spans="1:10" s="65" customFormat="1" ht="16.5" customHeight="1" x14ac:dyDescent="0.75">
      <c r="A9" s="310"/>
      <c r="B9" s="311" t="s">
        <v>9</v>
      </c>
      <c r="C9" s="308" t="s">
        <v>75</v>
      </c>
      <c r="D9" s="308"/>
      <c r="E9" s="308" t="s">
        <v>76</v>
      </c>
      <c r="F9" s="308"/>
      <c r="G9" s="309" t="s">
        <v>522</v>
      </c>
      <c r="H9" s="309" t="s">
        <v>529</v>
      </c>
      <c r="J9" s="17"/>
    </row>
    <row r="10" spans="1:10" s="65" customFormat="1" ht="16.5" customHeight="1" x14ac:dyDescent="0.75">
      <c r="A10" s="310"/>
      <c r="B10" s="311"/>
      <c r="C10" s="308" t="s">
        <v>46</v>
      </c>
      <c r="D10" s="308" t="s">
        <v>47</v>
      </c>
      <c r="E10" s="312" t="s">
        <v>49</v>
      </c>
      <c r="F10" s="312" t="s">
        <v>48</v>
      </c>
      <c r="G10" s="309"/>
      <c r="H10" s="309"/>
    </row>
    <row r="11" spans="1:10" s="65" customFormat="1" x14ac:dyDescent="0.75">
      <c r="A11" s="310"/>
      <c r="B11" s="311"/>
      <c r="C11" s="308"/>
      <c r="D11" s="308"/>
      <c r="E11" s="312"/>
      <c r="F11" s="312"/>
      <c r="G11" s="309"/>
      <c r="H11" s="309"/>
    </row>
    <row r="12" spans="1:10" s="65" customFormat="1" x14ac:dyDescent="0.75">
      <c r="A12" s="234" t="s">
        <v>9</v>
      </c>
      <c r="B12" s="186">
        <v>7718145</v>
      </c>
      <c r="C12" s="186">
        <v>3633667</v>
      </c>
      <c r="D12" s="186">
        <v>4084478</v>
      </c>
      <c r="E12" s="186">
        <v>1670363</v>
      </c>
      <c r="F12" s="186">
        <v>6047782</v>
      </c>
      <c r="G12" s="186">
        <v>2991026</v>
      </c>
      <c r="H12" s="186">
        <v>4727119</v>
      </c>
    </row>
    <row r="13" spans="1:10" s="65" customFormat="1" x14ac:dyDescent="0.75">
      <c r="A13" s="235"/>
      <c r="B13" s="151"/>
      <c r="C13" s="151"/>
      <c r="D13" s="151"/>
      <c r="E13" s="151"/>
      <c r="F13" s="151"/>
      <c r="G13" s="151"/>
      <c r="H13" s="151"/>
    </row>
    <row r="14" spans="1:10" s="65" customFormat="1" x14ac:dyDescent="0.75">
      <c r="A14" s="236" t="s">
        <v>124</v>
      </c>
      <c r="B14" s="136">
        <v>3576879</v>
      </c>
      <c r="C14" s="136">
        <v>1612868</v>
      </c>
      <c r="D14" s="136">
        <v>1964011</v>
      </c>
      <c r="E14" s="136">
        <v>397515</v>
      </c>
      <c r="F14" s="136">
        <v>3179364</v>
      </c>
      <c r="G14" s="136">
        <v>1666507</v>
      </c>
      <c r="H14" s="136">
        <v>1910372</v>
      </c>
    </row>
    <row r="15" spans="1:10" s="65" customFormat="1" x14ac:dyDescent="0.75">
      <c r="A15" s="236" t="s">
        <v>78</v>
      </c>
      <c r="B15" s="136">
        <v>2446642</v>
      </c>
      <c r="C15" s="136">
        <v>1174143</v>
      </c>
      <c r="D15" s="136">
        <v>1272499</v>
      </c>
      <c r="E15" s="136">
        <v>467380</v>
      </c>
      <c r="F15" s="136">
        <v>1979262</v>
      </c>
      <c r="G15" s="136">
        <v>1028205</v>
      </c>
      <c r="H15" s="136">
        <v>1418437</v>
      </c>
    </row>
    <row r="16" spans="1:10" s="65" customFormat="1" x14ac:dyDescent="0.75">
      <c r="A16" s="236" t="s">
        <v>322</v>
      </c>
      <c r="B16" s="136">
        <v>699483</v>
      </c>
      <c r="C16" s="136">
        <v>321678</v>
      </c>
      <c r="D16" s="136">
        <v>377805</v>
      </c>
      <c r="E16" s="136">
        <v>241420</v>
      </c>
      <c r="F16" s="136">
        <v>458062</v>
      </c>
      <c r="G16" s="136">
        <v>148327</v>
      </c>
      <c r="H16" s="136">
        <v>551156</v>
      </c>
    </row>
    <row r="17" spans="1:9" s="65" customFormat="1" ht="15" customHeight="1" x14ac:dyDescent="0.75">
      <c r="A17" s="236" t="s">
        <v>79</v>
      </c>
      <c r="B17" s="136">
        <v>669042</v>
      </c>
      <c r="C17" s="136">
        <v>341669</v>
      </c>
      <c r="D17" s="136">
        <v>327373</v>
      </c>
      <c r="E17" s="136">
        <v>323466</v>
      </c>
      <c r="F17" s="136">
        <v>345577</v>
      </c>
      <c r="G17" s="136">
        <v>124531</v>
      </c>
      <c r="H17" s="136">
        <v>544512</v>
      </c>
    </row>
    <row r="18" spans="1:9" s="65" customFormat="1" ht="15" customHeight="1" x14ac:dyDescent="0.75">
      <c r="A18" s="236" t="s">
        <v>323</v>
      </c>
      <c r="B18" s="136">
        <v>326099</v>
      </c>
      <c r="C18" s="136">
        <v>183310</v>
      </c>
      <c r="D18" s="136">
        <v>142789</v>
      </c>
      <c r="E18" s="136">
        <v>240582</v>
      </c>
      <c r="F18" s="136">
        <v>85517</v>
      </c>
      <c r="G18" s="136">
        <v>23455</v>
      </c>
      <c r="H18" s="136">
        <v>302644</v>
      </c>
    </row>
    <row r="19" spans="1:9" ht="6" customHeight="1" x14ac:dyDescent="0.75">
      <c r="A19" s="33"/>
      <c r="B19" s="33"/>
      <c r="C19" s="33"/>
      <c r="D19" s="33"/>
      <c r="E19" s="33"/>
      <c r="F19" s="33"/>
      <c r="G19" s="33"/>
      <c r="H19" s="33"/>
    </row>
    <row r="20" spans="1:9" x14ac:dyDescent="0.75">
      <c r="B20" s="83"/>
      <c r="C20" s="83"/>
      <c r="D20" s="83"/>
      <c r="E20" s="83"/>
      <c r="G20" s="83"/>
      <c r="H20" s="83"/>
    </row>
    <row r="21" spans="1:9" x14ac:dyDescent="0.75">
      <c r="B21" s="83"/>
      <c r="C21" s="83"/>
      <c r="D21" s="83"/>
      <c r="E21" s="83"/>
      <c r="F21" s="83"/>
      <c r="G21" s="83"/>
      <c r="H21" s="83"/>
      <c r="I21" s="83"/>
    </row>
    <row r="22" spans="1:9" x14ac:dyDescent="0.75">
      <c r="F22" s="83"/>
      <c r="G22" s="83"/>
      <c r="H22" s="83"/>
      <c r="I22" s="83"/>
    </row>
    <row r="23" spans="1:9" x14ac:dyDescent="0.75">
      <c r="E23" s="83"/>
      <c r="F23" s="83"/>
      <c r="G23" s="83"/>
      <c r="H23" s="83"/>
      <c r="I23" s="83"/>
    </row>
    <row r="24" spans="1:9" x14ac:dyDescent="0.75">
      <c r="B24" s="83"/>
      <c r="C24" s="83"/>
      <c r="D24" s="83"/>
      <c r="E24" s="83"/>
      <c r="F24" s="83"/>
      <c r="G24" s="83"/>
      <c r="H24" s="83"/>
      <c r="I24" s="83"/>
    </row>
    <row r="25" spans="1:9" x14ac:dyDescent="0.75">
      <c r="B25" s="83"/>
      <c r="C25" s="83"/>
      <c r="D25" s="83"/>
      <c r="E25" s="83"/>
      <c r="F25" s="83"/>
      <c r="G25" s="83"/>
      <c r="H25" s="83"/>
      <c r="I25" s="83"/>
    </row>
    <row r="26" spans="1:9" x14ac:dyDescent="0.75">
      <c r="B26" s="83"/>
      <c r="C26" s="83"/>
      <c r="D26" s="83"/>
      <c r="I26" s="83"/>
    </row>
    <row r="27" spans="1:9" x14ac:dyDescent="0.75">
      <c r="B27" s="83"/>
      <c r="C27" s="83"/>
      <c r="D27" s="83"/>
    </row>
    <row r="28" spans="1:9" x14ac:dyDescent="0.75">
      <c r="B28" s="83"/>
      <c r="C28" s="83"/>
      <c r="D28" s="83"/>
      <c r="I28" s="83"/>
    </row>
    <row r="29" spans="1:9" x14ac:dyDescent="0.75">
      <c r="B29" s="83"/>
      <c r="C29" s="83"/>
      <c r="D29" s="83"/>
    </row>
    <row r="30" spans="1:9" x14ac:dyDescent="0.75">
      <c r="B30" s="83"/>
      <c r="C30" s="83"/>
      <c r="D30" s="83"/>
    </row>
    <row r="31" spans="1:9" x14ac:dyDescent="0.75">
      <c r="B31" s="83"/>
      <c r="C31" s="83"/>
      <c r="D31" s="83"/>
    </row>
    <row r="32" spans="1:9" x14ac:dyDescent="0.75">
      <c r="B32" s="83"/>
      <c r="C32" s="83"/>
      <c r="D32" s="83"/>
    </row>
    <row r="34" spans="4:10" x14ac:dyDescent="0.75">
      <c r="D34" s="83"/>
    </row>
    <row r="35" spans="4:10" x14ac:dyDescent="0.75">
      <c r="J35" s="83"/>
    </row>
    <row r="36" spans="4:10" x14ac:dyDescent="0.75">
      <c r="J36" s="83"/>
    </row>
    <row r="37" spans="4:10" x14ac:dyDescent="0.75">
      <c r="J37" s="83"/>
    </row>
    <row r="38" spans="4:10" x14ac:dyDescent="0.75">
      <c r="J38" s="83"/>
    </row>
    <row r="39" spans="4:10" x14ac:dyDescent="0.75">
      <c r="J39" s="83"/>
    </row>
    <row r="40" spans="4:10" x14ac:dyDescent="0.75">
      <c r="J40" s="83"/>
    </row>
    <row r="42" spans="4:10" x14ac:dyDescent="0.75">
      <c r="J42" s="83"/>
    </row>
  </sheetData>
  <mergeCells count="16">
    <mergeCell ref="H2:H3"/>
    <mergeCell ref="C9:D9"/>
    <mergeCell ref="E9:F9"/>
    <mergeCell ref="H9:H11"/>
    <mergeCell ref="A9:A11"/>
    <mergeCell ref="B9:B11"/>
    <mergeCell ref="C10:C11"/>
    <mergeCell ref="D10:D11"/>
    <mergeCell ref="E10:E11"/>
    <mergeCell ref="A2:A3"/>
    <mergeCell ref="B2:B3"/>
    <mergeCell ref="C2:D2"/>
    <mergeCell ref="E2:F2"/>
    <mergeCell ref="G9:G11"/>
    <mergeCell ref="F10:F11"/>
    <mergeCell ref="G2:G3"/>
  </mergeCells>
  <pageMargins left="0.7" right="0.7" top="0.75" bottom="0.75" header="0.3" footer="0.3"/>
  <pageSetup paperSize="9" scale="1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K34"/>
  <sheetViews>
    <sheetView view="pageBreakPreview" zoomScaleNormal="100" zoomScaleSheetLayoutView="100" workbookViewId="0">
      <selection activeCell="B5" sqref="B5"/>
    </sheetView>
  </sheetViews>
  <sheetFormatPr defaultColWidth="11.36328125" defaultRowHeight="14.75" x14ac:dyDescent="0.75"/>
  <cols>
    <col min="1" max="1" width="37.36328125" style="65" customWidth="1"/>
    <col min="2" max="6" width="11.7265625" style="65" customWidth="1"/>
    <col min="7" max="7" width="13.7265625" style="65" customWidth="1"/>
    <col min="8" max="8" width="18.08984375" style="65" customWidth="1"/>
    <col min="9" max="16384" width="11.36328125" style="65"/>
  </cols>
  <sheetData>
    <row r="1" spans="1:9" x14ac:dyDescent="0.75">
      <c r="A1" s="36" t="s">
        <v>567</v>
      </c>
      <c r="B1" s="66"/>
      <c r="C1" s="66"/>
      <c r="D1" s="66"/>
      <c r="E1" s="66"/>
      <c r="F1" s="66"/>
      <c r="G1" s="66"/>
      <c r="H1" s="66"/>
    </row>
    <row r="2" spans="1:9" ht="15" customHeight="1" x14ac:dyDescent="0.75">
      <c r="A2" s="314"/>
      <c r="B2" s="315" t="s">
        <v>9</v>
      </c>
      <c r="C2" s="315" t="s">
        <v>75</v>
      </c>
      <c r="D2" s="315"/>
      <c r="E2" s="315" t="s">
        <v>76</v>
      </c>
      <c r="F2" s="315"/>
      <c r="G2" s="309" t="s">
        <v>522</v>
      </c>
      <c r="H2" s="309" t="s">
        <v>529</v>
      </c>
    </row>
    <row r="3" spans="1:9" x14ac:dyDescent="0.75">
      <c r="A3" s="314"/>
      <c r="B3" s="315"/>
      <c r="C3" s="316" t="s">
        <v>46</v>
      </c>
      <c r="D3" s="316" t="s">
        <v>47</v>
      </c>
      <c r="E3" s="318" t="s">
        <v>49</v>
      </c>
      <c r="F3" s="318" t="s">
        <v>48</v>
      </c>
      <c r="G3" s="309"/>
      <c r="H3" s="309"/>
    </row>
    <row r="4" spans="1:9" ht="14.25" customHeight="1" x14ac:dyDescent="0.75">
      <c r="A4" s="314"/>
      <c r="B4" s="315"/>
      <c r="C4" s="317"/>
      <c r="D4" s="317"/>
      <c r="E4" s="319"/>
      <c r="F4" s="319"/>
      <c r="G4" s="309"/>
      <c r="H4" s="309"/>
    </row>
    <row r="5" spans="1:9" ht="18" customHeight="1" x14ac:dyDescent="0.75">
      <c r="A5" s="234" t="s">
        <v>9</v>
      </c>
      <c r="B5" s="183">
        <v>7718871</v>
      </c>
      <c r="C5" s="183">
        <v>3633984</v>
      </c>
      <c r="D5" s="183">
        <v>4084887</v>
      </c>
      <c r="E5" s="183">
        <v>1670930</v>
      </c>
      <c r="F5" s="183">
        <v>6047941</v>
      </c>
      <c r="G5" s="183">
        <v>2991184</v>
      </c>
      <c r="H5" s="183">
        <v>4727687</v>
      </c>
      <c r="I5" s="78"/>
    </row>
    <row r="6" spans="1:9" ht="11.25" customHeight="1" x14ac:dyDescent="0.75">
      <c r="A6" s="234"/>
      <c r="B6" s="183"/>
      <c r="C6" s="183"/>
      <c r="D6" s="183"/>
      <c r="E6" s="183"/>
      <c r="F6" s="183"/>
      <c r="G6" s="183"/>
      <c r="H6" s="183"/>
    </row>
    <row r="7" spans="1:9" x14ac:dyDescent="0.75">
      <c r="A7" s="237" t="s">
        <v>187</v>
      </c>
      <c r="B7" s="238">
        <v>5376002</v>
      </c>
      <c r="C7" s="183">
        <v>2596760</v>
      </c>
      <c r="D7" s="183">
        <v>2779243</v>
      </c>
      <c r="E7" s="183">
        <v>878234</v>
      </c>
      <c r="F7" s="183">
        <v>4497768</v>
      </c>
      <c r="G7" s="183">
        <v>2335798</v>
      </c>
      <c r="H7" s="183">
        <v>3040204</v>
      </c>
    </row>
    <row r="8" spans="1:9" x14ac:dyDescent="0.75">
      <c r="A8" s="237" t="s">
        <v>3</v>
      </c>
      <c r="B8" s="238">
        <v>126065</v>
      </c>
      <c r="C8" s="183">
        <v>62007</v>
      </c>
      <c r="D8" s="183">
        <v>64058</v>
      </c>
      <c r="E8" s="183">
        <v>47265</v>
      </c>
      <c r="F8" s="183">
        <v>78800</v>
      </c>
      <c r="G8" s="183">
        <v>25769</v>
      </c>
      <c r="H8" s="183">
        <v>100296</v>
      </c>
    </row>
    <row r="9" spans="1:9" x14ac:dyDescent="0.75">
      <c r="A9" s="237" t="s">
        <v>196</v>
      </c>
      <c r="B9" s="238">
        <v>117735</v>
      </c>
      <c r="C9" s="183">
        <v>67010</v>
      </c>
      <c r="D9" s="183">
        <v>50725</v>
      </c>
      <c r="E9" s="183">
        <v>32863</v>
      </c>
      <c r="F9" s="183">
        <v>84872</v>
      </c>
      <c r="G9" s="183">
        <v>27796</v>
      </c>
      <c r="H9" s="183">
        <v>89939</v>
      </c>
    </row>
    <row r="10" spans="1:9" x14ac:dyDescent="0.75">
      <c r="A10" s="237" t="s">
        <v>195</v>
      </c>
      <c r="B10" s="238">
        <v>303861</v>
      </c>
      <c r="C10" s="183">
        <v>126406</v>
      </c>
      <c r="D10" s="183">
        <v>177455</v>
      </c>
      <c r="E10" s="183">
        <v>202543</v>
      </c>
      <c r="F10" s="183">
        <v>101318</v>
      </c>
      <c r="G10" s="183">
        <v>31886</v>
      </c>
      <c r="H10" s="183">
        <v>271975</v>
      </c>
    </row>
    <row r="11" spans="1:9" x14ac:dyDescent="0.75">
      <c r="A11" s="237" t="s">
        <v>197</v>
      </c>
      <c r="B11" s="238">
        <v>487070</v>
      </c>
      <c r="C11" s="183">
        <v>234514</v>
      </c>
      <c r="D11" s="183">
        <v>252556</v>
      </c>
      <c r="E11" s="183">
        <v>207323</v>
      </c>
      <c r="F11" s="183">
        <v>279747</v>
      </c>
      <c r="G11" s="183">
        <v>85285</v>
      </c>
      <c r="H11" s="183">
        <v>401785</v>
      </c>
    </row>
    <row r="12" spans="1:9" ht="27.75" customHeight="1" x14ac:dyDescent="0.75">
      <c r="A12" s="237" t="s">
        <v>188</v>
      </c>
      <c r="B12" s="238">
        <v>175536</v>
      </c>
      <c r="C12" s="183">
        <v>144927</v>
      </c>
      <c r="D12" s="183">
        <v>30610</v>
      </c>
      <c r="E12" s="183">
        <v>100524</v>
      </c>
      <c r="F12" s="183">
        <v>75012</v>
      </c>
      <c r="G12" s="183">
        <v>17754</v>
      </c>
      <c r="H12" s="183">
        <v>157783</v>
      </c>
    </row>
    <row r="13" spans="1:9" x14ac:dyDescent="0.75">
      <c r="A13" s="237" t="s">
        <v>192</v>
      </c>
      <c r="B13" s="238">
        <v>45468</v>
      </c>
      <c r="C13" s="183">
        <v>22952</v>
      </c>
      <c r="D13" s="183">
        <v>22515</v>
      </c>
      <c r="E13" s="183">
        <v>19680</v>
      </c>
      <c r="F13" s="183">
        <v>25788</v>
      </c>
      <c r="G13" s="183">
        <v>7959</v>
      </c>
      <c r="H13" s="183">
        <v>37509</v>
      </c>
    </row>
    <row r="14" spans="1:9" x14ac:dyDescent="0.75">
      <c r="A14" s="237" t="s">
        <v>193</v>
      </c>
      <c r="B14" s="238">
        <v>68298</v>
      </c>
      <c r="C14" s="183">
        <v>31223</v>
      </c>
      <c r="D14" s="183">
        <v>37074</v>
      </c>
      <c r="E14" s="183">
        <v>46439</v>
      </c>
      <c r="F14" s="183">
        <v>21859</v>
      </c>
      <c r="G14" s="183">
        <v>3968</v>
      </c>
      <c r="H14" s="183">
        <v>64330</v>
      </c>
    </row>
    <row r="15" spans="1:9" x14ac:dyDescent="0.75">
      <c r="A15" s="237" t="s">
        <v>194</v>
      </c>
      <c r="B15" s="238">
        <v>52964</v>
      </c>
      <c r="C15" s="183">
        <v>17453</v>
      </c>
      <c r="D15" s="183">
        <v>35511</v>
      </c>
      <c r="E15" s="183">
        <v>36598</v>
      </c>
      <c r="F15" s="183">
        <v>16366</v>
      </c>
      <c r="G15" s="183">
        <v>2817</v>
      </c>
      <c r="H15" s="183">
        <v>50147</v>
      </c>
    </row>
    <row r="16" spans="1:9" x14ac:dyDescent="0.75">
      <c r="A16" s="237" t="s">
        <v>189</v>
      </c>
      <c r="B16" s="238">
        <v>965873</v>
      </c>
      <c r="C16" s="183">
        <v>330732</v>
      </c>
      <c r="D16" s="183">
        <v>635141</v>
      </c>
      <c r="E16" s="183">
        <v>99461</v>
      </c>
      <c r="F16" s="183">
        <v>866412</v>
      </c>
      <c r="G16" s="183">
        <v>452154</v>
      </c>
      <c r="H16" s="183">
        <v>513719</v>
      </c>
    </row>
    <row r="17" spans="2:11" s="72" customFormat="1" ht="7.5" customHeight="1" x14ac:dyDescent="0.75"/>
    <row r="19" spans="2:11" x14ac:dyDescent="0.75">
      <c r="B19" s="78"/>
    </row>
    <row r="21" spans="2:11" x14ac:dyDescent="0.75">
      <c r="B21" s="68"/>
      <c r="C21" s="68"/>
      <c r="D21" s="68"/>
      <c r="E21" s="68"/>
      <c r="F21" s="68"/>
      <c r="G21" s="68"/>
      <c r="H21" s="68"/>
      <c r="I21" s="68"/>
    </row>
    <row r="22" spans="2:11" x14ac:dyDescent="0.75">
      <c r="B22" s="68"/>
      <c r="C22" s="68"/>
      <c r="D22" s="68"/>
      <c r="E22" s="68"/>
      <c r="F22" s="68"/>
      <c r="G22" s="68"/>
      <c r="H22" s="68"/>
      <c r="I22" s="68"/>
      <c r="K22" s="68"/>
    </row>
    <row r="23" spans="2:11" x14ac:dyDescent="0.75">
      <c r="B23" s="68"/>
      <c r="C23" s="68"/>
      <c r="D23" s="68"/>
      <c r="F23" s="68"/>
      <c r="G23" s="68"/>
      <c r="H23" s="68"/>
      <c r="I23" s="68"/>
      <c r="K23" s="68"/>
    </row>
    <row r="24" spans="2:11" x14ac:dyDescent="0.75">
      <c r="B24" s="68"/>
      <c r="C24" s="68"/>
      <c r="D24" s="68"/>
      <c r="E24" s="79"/>
      <c r="F24" s="68"/>
      <c r="G24" s="68"/>
      <c r="H24" s="68"/>
      <c r="I24" s="68"/>
      <c r="K24" s="68"/>
    </row>
    <row r="25" spans="2:11" x14ac:dyDescent="0.75">
      <c r="B25" s="68"/>
      <c r="C25" s="68"/>
      <c r="D25" s="68"/>
      <c r="F25" s="68"/>
      <c r="G25" s="68"/>
      <c r="H25" s="68"/>
      <c r="I25" s="68"/>
      <c r="K25" s="68"/>
    </row>
    <row r="26" spans="2:11" x14ac:dyDescent="0.75">
      <c r="B26" s="68"/>
      <c r="C26" s="68"/>
      <c r="D26" s="68"/>
      <c r="F26" s="68"/>
      <c r="G26" s="68"/>
      <c r="H26" s="68"/>
      <c r="I26" s="68"/>
      <c r="K26" s="68"/>
    </row>
    <row r="27" spans="2:11" x14ac:dyDescent="0.75">
      <c r="B27" s="68"/>
      <c r="C27" s="68"/>
      <c r="D27" s="68"/>
      <c r="F27" s="68"/>
      <c r="G27" s="68"/>
      <c r="H27" s="68"/>
      <c r="I27" s="68"/>
      <c r="K27" s="68"/>
    </row>
    <row r="28" spans="2:11" x14ac:dyDescent="0.75">
      <c r="B28" s="68"/>
      <c r="C28" s="68"/>
      <c r="D28" s="68"/>
      <c r="F28" s="68"/>
      <c r="G28" s="68"/>
      <c r="H28" s="68"/>
      <c r="I28" s="68"/>
      <c r="K28" s="68"/>
    </row>
    <row r="29" spans="2:11" x14ac:dyDescent="0.75">
      <c r="B29" s="68"/>
      <c r="C29" s="68"/>
      <c r="D29" s="68"/>
      <c r="F29" s="68"/>
      <c r="G29" s="68"/>
      <c r="H29" s="68"/>
      <c r="I29" s="68"/>
      <c r="K29" s="68"/>
    </row>
    <row r="30" spans="2:11" x14ac:dyDescent="0.75">
      <c r="B30" s="68"/>
      <c r="C30" s="68"/>
      <c r="D30" s="68"/>
      <c r="F30" s="68"/>
      <c r="G30" s="68"/>
      <c r="H30" s="68"/>
      <c r="I30" s="68"/>
      <c r="K30" s="68"/>
    </row>
    <row r="31" spans="2:11" x14ac:dyDescent="0.75">
      <c r="B31" s="68"/>
      <c r="C31" s="68"/>
      <c r="D31" s="68"/>
      <c r="G31" s="68"/>
      <c r="I31" s="68"/>
      <c r="K31" s="68"/>
    </row>
    <row r="32" spans="2:11" x14ac:dyDescent="0.75">
      <c r="B32" s="68"/>
      <c r="D32" s="68"/>
      <c r="I32" s="68"/>
      <c r="K32" s="68"/>
    </row>
    <row r="33" spans="2:11" x14ac:dyDescent="0.75">
      <c r="G33" s="68"/>
      <c r="H33" s="68"/>
      <c r="I33" s="68"/>
    </row>
    <row r="34" spans="2:11" x14ac:dyDescent="0.75">
      <c r="B34" s="68"/>
      <c r="C34" s="68"/>
      <c r="D34" s="68"/>
      <c r="I34" s="68"/>
      <c r="K34" s="68"/>
    </row>
  </sheetData>
  <mergeCells count="10">
    <mergeCell ref="A2:A4"/>
    <mergeCell ref="B2:B4"/>
    <mergeCell ref="G2:G4"/>
    <mergeCell ref="H2:H4"/>
    <mergeCell ref="C3:C4"/>
    <mergeCell ref="D3:D4"/>
    <mergeCell ref="E3:E4"/>
    <mergeCell ref="F3:F4"/>
    <mergeCell ref="C2:D2"/>
    <mergeCell ref="E2:F2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J66"/>
  <sheetViews>
    <sheetView view="pageBreakPreview" topLeftCell="D1" zoomScale="80" zoomScaleNormal="100" zoomScaleSheetLayoutView="80" workbookViewId="0">
      <selection activeCell="I17" sqref="I17"/>
    </sheetView>
  </sheetViews>
  <sheetFormatPr defaultColWidth="11.36328125" defaultRowHeight="14.75" x14ac:dyDescent="0.75"/>
  <cols>
    <col min="1" max="1" width="3.08984375" style="65" customWidth="1"/>
    <col min="2" max="2" width="26.7265625" style="65" customWidth="1"/>
    <col min="3" max="9" width="15" style="65" customWidth="1"/>
    <col min="10" max="16384" width="11.36328125" style="65"/>
  </cols>
  <sheetData>
    <row r="1" spans="1:10" x14ac:dyDescent="0.75">
      <c r="A1" s="66"/>
      <c r="B1" s="283" t="s">
        <v>568</v>
      </c>
      <c r="C1" s="151"/>
      <c r="D1" s="151"/>
      <c r="E1" s="151"/>
      <c r="F1" s="151"/>
      <c r="G1" s="151"/>
      <c r="H1" s="151"/>
      <c r="I1" s="151"/>
    </row>
    <row r="2" spans="1:10" ht="15" customHeight="1" x14ac:dyDescent="0.75">
      <c r="A2" s="19"/>
      <c r="B2" s="328"/>
      <c r="C2" s="320" t="s">
        <v>9</v>
      </c>
      <c r="D2" s="320" t="s">
        <v>75</v>
      </c>
      <c r="E2" s="320"/>
      <c r="F2" s="320" t="s">
        <v>76</v>
      </c>
      <c r="G2" s="320"/>
      <c r="H2" s="309" t="s">
        <v>522</v>
      </c>
      <c r="I2" s="309" t="s">
        <v>529</v>
      </c>
      <c r="J2" s="17"/>
    </row>
    <row r="3" spans="1:10" x14ac:dyDescent="0.75">
      <c r="A3" s="19"/>
      <c r="B3" s="328"/>
      <c r="C3" s="320"/>
      <c r="D3" s="320" t="s">
        <v>46</v>
      </c>
      <c r="E3" s="320" t="s">
        <v>47</v>
      </c>
      <c r="F3" s="320" t="s">
        <v>49</v>
      </c>
      <c r="G3" s="320" t="s">
        <v>48</v>
      </c>
      <c r="H3" s="309"/>
      <c r="I3" s="309"/>
      <c r="J3" s="17"/>
    </row>
    <row r="4" spans="1:10" x14ac:dyDescent="0.75">
      <c r="A4" s="66"/>
      <c r="B4" s="329"/>
      <c r="C4" s="320"/>
      <c r="D4" s="320"/>
      <c r="E4" s="320"/>
      <c r="F4" s="320"/>
      <c r="G4" s="320"/>
      <c r="H4" s="309"/>
      <c r="I4" s="309"/>
    </row>
    <row r="5" spans="1:10" x14ac:dyDescent="0.75">
      <c r="A5" s="66"/>
      <c r="B5" s="239" t="s">
        <v>9</v>
      </c>
      <c r="C5" s="186">
        <v>1186449</v>
      </c>
      <c r="D5" s="225">
        <v>662939</v>
      </c>
      <c r="E5" s="186">
        <v>523510</v>
      </c>
      <c r="F5" s="186">
        <v>400163</v>
      </c>
      <c r="G5" s="186">
        <v>786285</v>
      </c>
      <c r="H5" s="186">
        <v>396558</v>
      </c>
      <c r="I5" s="186">
        <v>789891</v>
      </c>
      <c r="J5" s="77"/>
    </row>
    <row r="6" spans="1:10" x14ac:dyDescent="0.75">
      <c r="A6" s="66"/>
      <c r="B6" s="284" t="s">
        <v>82</v>
      </c>
      <c r="C6" s="136">
        <v>5840</v>
      </c>
      <c r="D6" s="285">
        <v>3931</v>
      </c>
      <c r="E6" s="136">
        <v>1910</v>
      </c>
      <c r="F6" s="136">
        <v>1171</v>
      </c>
      <c r="G6" s="136">
        <v>4669</v>
      </c>
      <c r="H6" s="136">
        <v>1007</v>
      </c>
      <c r="I6" s="136">
        <v>4834</v>
      </c>
    </row>
    <row r="7" spans="1:10" x14ac:dyDescent="0.75">
      <c r="A7" s="66"/>
      <c r="B7" s="284" t="s">
        <v>83</v>
      </c>
      <c r="C7" s="136">
        <v>152305</v>
      </c>
      <c r="D7" s="285">
        <v>74440</v>
      </c>
      <c r="E7" s="136">
        <v>77865</v>
      </c>
      <c r="F7" s="136">
        <v>38384</v>
      </c>
      <c r="G7" s="136">
        <v>113921</v>
      </c>
      <c r="H7" s="136">
        <v>60788</v>
      </c>
      <c r="I7" s="136">
        <v>91517</v>
      </c>
    </row>
    <row r="8" spans="1:10" x14ac:dyDescent="0.75">
      <c r="A8" s="66"/>
      <c r="B8" s="284" t="s">
        <v>84</v>
      </c>
      <c r="C8" s="136">
        <v>294215</v>
      </c>
      <c r="D8" s="285">
        <v>133561</v>
      </c>
      <c r="E8" s="136">
        <v>160654</v>
      </c>
      <c r="F8" s="136">
        <v>94190</v>
      </c>
      <c r="G8" s="136">
        <v>200026</v>
      </c>
      <c r="H8" s="136">
        <v>110014</v>
      </c>
      <c r="I8" s="136">
        <v>184202</v>
      </c>
    </row>
    <row r="9" spans="1:10" x14ac:dyDescent="0.75">
      <c r="A9" s="66"/>
      <c r="B9" s="284" t="s">
        <v>85</v>
      </c>
      <c r="C9" s="136">
        <v>318488</v>
      </c>
      <c r="D9" s="285">
        <v>179105</v>
      </c>
      <c r="E9" s="136">
        <v>139383</v>
      </c>
      <c r="F9" s="136">
        <v>105278</v>
      </c>
      <c r="G9" s="136">
        <v>213209</v>
      </c>
      <c r="H9" s="136">
        <v>103214</v>
      </c>
      <c r="I9" s="136">
        <v>215274</v>
      </c>
    </row>
    <row r="10" spans="1:10" x14ac:dyDescent="0.75">
      <c r="A10" s="66"/>
      <c r="B10" s="284" t="s">
        <v>86</v>
      </c>
      <c r="C10" s="136">
        <v>125742</v>
      </c>
      <c r="D10" s="285">
        <v>76410</v>
      </c>
      <c r="E10" s="136">
        <v>49332</v>
      </c>
      <c r="F10" s="136">
        <v>37846</v>
      </c>
      <c r="G10" s="136">
        <v>87896</v>
      </c>
      <c r="H10" s="136">
        <v>44984</v>
      </c>
      <c r="I10" s="136">
        <v>80758</v>
      </c>
    </row>
    <row r="11" spans="1:10" x14ac:dyDescent="0.75">
      <c r="A11" s="66"/>
      <c r="B11" s="284" t="s">
        <v>87</v>
      </c>
      <c r="C11" s="136">
        <v>289858</v>
      </c>
      <c r="D11" s="285">
        <v>195492</v>
      </c>
      <c r="E11" s="136">
        <v>94366</v>
      </c>
      <c r="F11" s="136">
        <v>123294</v>
      </c>
      <c r="G11" s="136">
        <v>166564</v>
      </c>
      <c r="H11" s="136">
        <v>76551</v>
      </c>
      <c r="I11" s="136">
        <v>213307</v>
      </c>
    </row>
    <row r="12" spans="1:10" ht="7.5" customHeight="1" x14ac:dyDescent="0.75">
      <c r="A12" s="66"/>
      <c r="B12" s="70"/>
      <c r="C12" s="70"/>
      <c r="D12" s="70"/>
      <c r="E12" s="70"/>
      <c r="F12" s="70"/>
      <c r="G12" s="70"/>
      <c r="H12" s="70"/>
      <c r="I12" s="70"/>
    </row>
    <row r="13" spans="1:10" ht="30" customHeight="1" x14ac:dyDescent="0.75">
      <c r="A13" s="66"/>
      <c r="B13" s="109" t="s">
        <v>569</v>
      </c>
      <c r="C13" s="109"/>
      <c r="D13" s="109"/>
      <c r="E13" s="109"/>
      <c r="F13" s="109"/>
      <c r="G13" s="109"/>
      <c r="H13" s="109"/>
      <c r="I13" s="109"/>
    </row>
    <row r="14" spans="1:10" ht="15" customHeight="1" x14ac:dyDescent="0.75">
      <c r="A14" s="66"/>
      <c r="B14" s="325" t="s">
        <v>88</v>
      </c>
      <c r="C14" s="322" t="s">
        <v>9</v>
      </c>
      <c r="D14" s="320" t="s">
        <v>75</v>
      </c>
      <c r="E14" s="320"/>
      <c r="F14" s="320" t="s">
        <v>76</v>
      </c>
      <c r="G14" s="320"/>
      <c r="H14" s="309" t="s">
        <v>522</v>
      </c>
      <c r="I14" s="309" t="s">
        <v>529</v>
      </c>
    </row>
    <row r="15" spans="1:10" x14ac:dyDescent="0.75">
      <c r="A15" s="66"/>
      <c r="B15" s="326"/>
      <c r="C15" s="323"/>
      <c r="D15" s="320" t="s">
        <v>46</v>
      </c>
      <c r="E15" s="320" t="s">
        <v>47</v>
      </c>
      <c r="F15" s="321" t="s">
        <v>49</v>
      </c>
      <c r="G15" s="321" t="s">
        <v>48</v>
      </c>
      <c r="H15" s="309"/>
      <c r="I15" s="309"/>
    </row>
    <row r="16" spans="1:10" x14ac:dyDescent="0.75">
      <c r="A16" s="66"/>
      <c r="B16" s="327"/>
      <c r="C16" s="324"/>
      <c r="D16" s="320"/>
      <c r="E16" s="320"/>
      <c r="F16" s="321"/>
      <c r="G16" s="321"/>
      <c r="H16" s="309"/>
      <c r="I16" s="309"/>
    </row>
    <row r="17" spans="1:9" ht="15" customHeight="1" x14ac:dyDescent="0.75">
      <c r="A17" s="66"/>
      <c r="B17" s="239"/>
      <c r="C17" s="240">
        <v>1186449</v>
      </c>
      <c r="D17" s="240">
        <v>662939</v>
      </c>
      <c r="E17" s="240">
        <v>523510</v>
      </c>
      <c r="F17" s="240">
        <v>400163</v>
      </c>
      <c r="G17" s="240">
        <v>786285</v>
      </c>
      <c r="H17" s="240">
        <v>396558</v>
      </c>
      <c r="I17" s="240">
        <v>789891</v>
      </c>
    </row>
    <row r="18" spans="1:9" x14ac:dyDescent="0.75">
      <c r="B18" s="241" t="s">
        <v>324</v>
      </c>
      <c r="C18" s="242">
        <v>241097</v>
      </c>
      <c r="D18" s="242">
        <v>231334</v>
      </c>
      <c r="E18" s="242">
        <v>9763</v>
      </c>
      <c r="F18" s="242">
        <v>66666</v>
      </c>
      <c r="G18" s="242">
        <v>174431</v>
      </c>
      <c r="H18" s="242">
        <v>93755</v>
      </c>
      <c r="I18" s="242">
        <v>147342</v>
      </c>
    </row>
    <row r="19" spans="1:9" x14ac:dyDescent="0.75">
      <c r="B19" s="241" t="s">
        <v>89</v>
      </c>
      <c r="C19" s="242">
        <v>83652</v>
      </c>
      <c r="D19" s="242">
        <v>80882</v>
      </c>
      <c r="E19" s="242">
        <v>2771</v>
      </c>
      <c r="F19" s="242">
        <v>13059</v>
      </c>
      <c r="G19" s="242">
        <v>70594</v>
      </c>
      <c r="H19" s="242">
        <v>37299</v>
      </c>
      <c r="I19" s="242">
        <v>46354</v>
      </c>
    </row>
    <row r="20" spans="1:9" x14ac:dyDescent="0.75">
      <c r="B20" s="241" t="s">
        <v>325</v>
      </c>
      <c r="C20" s="242">
        <v>20249</v>
      </c>
      <c r="D20" s="242">
        <v>19491</v>
      </c>
      <c r="E20" s="242">
        <v>758</v>
      </c>
      <c r="F20" s="242">
        <v>9474</v>
      </c>
      <c r="G20" s="242">
        <v>10775</v>
      </c>
      <c r="H20" s="242">
        <v>2348</v>
      </c>
      <c r="I20" s="242">
        <v>17901</v>
      </c>
    </row>
    <row r="21" spans="1:9" x14ac:dyDescent="0.75">
      <c r="B21" s="241" t="s">
        <v>90</v>
      </c>
      <c r="C21" s="242">
        <v>58300</v>
      </c>
      <c r="D21" s="242">
        <v>18891</v>
      </c>
      <c r="E21" s="242">
        <v>39409</v>
      </c>
      <c r="F21" s="242">
        <v>33947</v>
      </c>
      <c r="G21" s="242">
        <v>24352</v>
      </c>
      <c r="H21" s="242">
        <v>7944</v>
      </c>
      <c r="I21" s="242">
        <v>50356</v>
      </c>
    </row>
    <row r="22" spans="1:9" x14ac:dyDescent="0.75">
      <c r="B22" s="241" t="s">
        <v>91</v>
      </c>
      <c r="C22" s="242">
        <v>32916</v>
      </c>
      <c r="D22" s="242">
        <v>28213</v>
      </c>
      <c r="E22" s="242">
        <v>4703</v>
      </c>
      <c r="F22" s="242">
        <v>16415</v>
      </c>
      <c r="G22" s="242">
        <v>16501</v>
      </c>
      <c r="H22" s="242">
        <v>7256</v>
      </c>
      <c r="I22" s="242">
        <v>25660</v>
      </c>
    </row>
    <row r="23" spans="1:9" x14ac:dyDescent="0.75">
      <c r="B23" s="241" t="s">
        <v>92</v>
      </c>
      <c r="C23" s="242">
        <v>33020</v>
      </c>
      <c r="D23" s="242">
        <v>31865</v>
      </c>
      <c r="E23" s="242">
        <v>1155</v>
      </c>
      <c r="F23" s="242">
        <v>12413</v>
      </c>
      <c r="G23" s="242">
        <v>20606</v>
      </c>
      <c r="H23" s="242">
        <v>7325</v>
      </c>
      <c r="I23" s="242">
        <v>25695</v>
      </c>
    </row>
    <row r="24" spans="1:9" x14ac:dyDescent="0.75">
      <c r="B24" s="241" t="s">
        <v>93</v>
      </c>
      <c r="C24" s="242">
        <v>8253</v>
      </c>
      <c r="D24" s="242">
        <v>7058</v>
      </c>
      <c r="E24" s="242">
        <v>1194</v>
      </c>
      <c r="F24" s="242">
        <v>3400</v>
      </c>
      <c r="G24" s="242">
        <v>4853</v>
      </c>
      <c r="H24" s="242">
        <v>1637</v>
      </c>
      <c r="I24" s="242">
        <v>6615</v>
      </c>
    </row>
    <row r="25" spans="1:9" x14ac:dyDescent="0.75">
      <c r="B25" s="241" t="s">
        <v>94</v>
      </c>
      <c r="C25" s="242">
        <v>3474</v>
      </c>
      <c r="D25" s="242">
        <v>1159</v>
      </c>
      <c r="E25" s="242">
        <v>2315</v>
      </c>
      <c r="F25" s="242">
        <v>1909</v>
      </c>
      <c r="G25" s="242">
        <v>1565</v>
      </c>
      <c r="H25" s="242">
        <v>1078</v>
      </c>
      <c r="I25" s="242">
        <v>2395</v>
      </c>
    </row>
    <row r="26" spans="1:9" x14ac:dyDescent="0.75">
      <c r="B26" s="241" t="s">
        <v>326</v>
      </c>
      <c r="C26" s="242">
        <v>1022</v>
      </c>
      <c r="D26" s="242">
        <v>179</v>
      </c>
      <c r="E26" s="242">
        <v>842</v>
      </c>
      <c r="F26" s="242">
        <v>271</v>
      </c>
      <c r="G26" s="242">
        <v>750</v>
      </c>
      <c r="H26" s="242">
        <v>0</v>
      </c>
      <c r="I26" s="242">
        <v>1022</v>
      </c>
    </row>
    <row r="27" spans="1:9" x14ac:dyDescent="0.75">
      <c r="B27" s="241" t="s">
        <v>95</v>
      </c>
      <c r="C27" s="242">
        <v>4322</v>
      </c>
      <c r="D27" s="242">
        <v>3913</v>
      </c>
      <c r="E27" s="242">
        <v>408</v>
      </c>
      <c r="F27" s="242">
        <v>2213</v>
      </c>
      <c r="G27" s="242">
        <v>2109</v>
      </c>
      <c r="H27" s="242">
        <v>327</v>
      </c>
      <c r="I27" s="242">
        <v>3995</v>
      </c>
    </row>
    <row r="28" spans="1:9" x14ac:dyDescent="0.75">
      <c r="B28" s="241" t="s">
        <v>96</v>
      </c>
      <c r="C28" s="242">
        <v>62029</v>
      </c>
      <c r="D28" s="242">
        <v>59656</v>
      </c>
      <c r="E28" s="242">
        <v>2373</v>
      </c>
      <c r="F28" s="242">
        <v>24627</v>
      </c>
      <c r="G28" s="242">
        <v>37402</v>
      </c>
      <c r="H28" s="242">
        <v>12201</v>
      </c>
      <c r="I28" s="242">
        <v>49827</v>
      </c>
    </row>
    <row r="29" spans="1:9" x14ac:dyDescent="0.75">
      <c r="B29" s="241" t="s">
        <v>97</v>
      </c>
      <c r="C29" s="242">
        <v>10799</v>
      </c>
      <c r="D29" s="242">
        <v>10103</v>
      </c>
      <c r="E29" s="242">
        <v>696</v>
      </c>
      <c r="F29" s="242">
        <v>5945</v>
      </c>
      <c r="G29" s="242">
        <v>4854</v>
      </c>
      <c r="H29" s="242">
        <v>1612</v>
      </c>
      <c r="I29" s="242">
        <v>9187</v>
      </c>
    </row>
    <row r="30" spans="1:9" s="3" customFormat="1" x14ac:dyDescent="0.75">
      <c r="B30" s="243" t="s">
        <v>481</v>
      </c>
      <c r="C30" s="242">
        <v>1254</v>
      </c>
      <c r="D30" s="242">
        <v>649</v>
      </c>
      <c r="E30" s="242">
        <v>605</v>
      </c>
      <c r="F30" s="242">
        <v>574</v>
      </c>
      <c r="G30" s="242">
        <v>680</v>
      </c>
      <c r="H30" s="242">
        <v>214</v>
      </c>
      <c r="I30" s="242">
        <v>1040</v>
      </c>
    </row>
    <row r="31" spans="1:9" s="3" customFormat="1" x14ac:dyDescent="0.75">
      <c r="B31" s="243" t="s">
        <v>98</v>
      </c>
      <c r="C31" s="242">
        <v>14266</v>
      </c>
      <c r="D31" s="242">
        <v>13119</v>
      </c>
      <c r="E31" s="242">
        <v>1147</v>
      </c>
      <c r="F31" s="242">
        <v>6014</v>
      </c>
      <c r="G31" s="242">
        <v>8251</v>
      </c>
      <c r="H31" s="242">
        <v>1681</v>
      </c>
      <c r="I31" s="242">
        <v>12584</v>
      </c>
    </row>
    <row r="32" spans="1:9" x14ac:dyDescent="0.75">
      <c r="B32" s="241" t="s">
        <v>327</v>
      </c>
      <c r="C32" s="242">
        <v>186</v>
      </c>
      <c r="D32" s="242">
        <v>186</v>
      </c>
      <c r="E32" s="242">
        <v>0</v>
      </c>
      <c r="F32" s="242">
        <v>186</v>
      </c>
      <c r="G32" s="242">
        <v>0</v>
      </c>
      <c r="H32" s="242">
        <v>0</v>
      </c>
      <c r="I32" s="242">
        <v>186</v>
      </c>
    </row>
    <row r="33" spans="2:9" x14ac:dyDescent="0.75">
      <c r="B33" s="241" t="s">
        <v>328</v>
      </c>
      <c r="C33" s="242">
        <v>7992</v>
      </c>
      <c r="D33" s="242">
        <v>5992</v>
      </c>
      <c r="E33" s="242">
        <v>2000</v>
      </c>
      <c r="F33" s="242">
        <v>4619</v>
      </c>
      <c r="G33" s="242">
        <v>3373</v>
      </c>
      <c r="H33" s="242">
        <v>1611</v>
      </c>
      <c r="I33" s="242">
        <v>6381</v>
      </c>
    </row>
    <row r="34" spans="2:9" x14ac:dyDescent="0.75">
      <c r="B34" s="241" t="s">
        <v>329</v>
      </c>
      <c r="C34" s="242">
        <v>1947</v>
      </c>
      <c r="D34" s="242">
        <v>961</v>
      </c>
      <c r="E34" s="242">
        <v>986</v>
      </c>
      <c r="F34" s="242">
        <v>1228</v>
      </c>
      <c r="G34" s="242">
        <v>719</v>
      </c>
      <c r="H34" s="242">
        <v>0</v>
      </c>
      <c r="I34" s="242">
        <v>1947</v>
      </c>
    </row>
    <row r="35" spans="2:9" x14ac:dyDescent="0.75">
      <c r="B35" s="241" t="s">
        <v>330</v>
      </c>
      <c r="C35" s="242">
        <v>2256</v>
      </c>
      <c r="D35" s="242">
        <v>1047</v>
      </c>
      <c r="E35" s="242">
        <v>1210</v>
      </c>
      <c r="F35" s="242">
        <v>1432</v>
      </c>
      <c r="G35" s="242">
        <v>825</v>
      </c>
      <c r="H35" s="242">
        <v>170</v>
      </c>
      <c r="I35" s="242">
        <v>2086</v>
      </c>
    </row>
    <row r="36" spans="2:9" x14ac:dyDescent="0.75">
      <c r="B36" s="241" t="s">
        <v>99</v>
      </c>
      <c r="C36" s="242">
        <v>399659</v>
      </c>
      <c r="D36" s="242">
        <v>37627</v>
      </c>
      <c r="E36" s="242">
        <v>362031</v>
      </c>
      <c r="F36" s="242">
        <v>98148</v>
      </c>
      <c r="G36" s="242">
        <v>301511</v>
      </c>
      <c r="H36" s="242">
        <v>173666</v>
      </c>
      <c r="I36" s="242">
        <v>225993</v>
      </c>
    </row>
    <row r="37" spans="2:9" x14ac:dyDescent="0.75">
      <c r="B37" s="241" t="s">
        <v>331</v>
      </c>
      <c r="C37" s="242">
        <v>6240</v>
      </c>
      <c r="D37" s="242">
        <v>5320</v>
      </c>
      <c r="E37" s="242">
        <v>920</v>
      </c>
      <c r="F37" s="242">
        <v>2761</v>
      </c>
      <c r="G37" s="242">
        <v>3479</v>
      </c>
      <c r="H37" s="242">
        <v>818</v>
      </c>
      <c r="I37" s="242">
        <v>5422</v>
      </c>
    </row>
    <row r="38" spans="2:9" s="3" customFormat="1" x14ac:dyDescent="0.75">
      <c r="B38" s="243" t="s">
        <v>517</v>
      </c>
      <c r="C38" s="242">
        <v>5252</v>
      </c>
      <c r="D38" s="242">
        <v>5133</v>
      </c>
      <c r="E38" s="242">
        <v>119</v>
      </c>
      <c r="F38" s="242">
        <v>3693</v>
      </c>
      <c r="G38" s="242">
        <v>1559</v>
      </c>
      <c r="H38" s="242">
        <v>0</v>
      </c>
      <c r="I38" s="242">
        <v>5252</v>
      </c>
    </row>
    <row r="39" spans="2:9" s="3" customFormat="1" x14ac:dyDescent="0.75">
      <c r="B39" s="243" t="s">
        <v>332</v>
      </c>
      <c r="C39" s="242">
        <v>850</v>
      </c>
      <c r="D39" s="242">
        <v>787</v>
      </c>
      <c r="E39" s="242">
        <v>62</v>
      </c>
      <c r="F39" s="242">
        <v>366</v>
      </c>
      <c r="G39" s="242">
        <v>484</v>
      </c>
      <c r="H39" s="242">
        <v>484</v>
      </c>
      <c r="I39" s="242">
        <v>366</v>
      </c>
    </row>
    <row r="40" spans="2:9" s="3" customFormat="1" x14ac:dyDescent="0.75">
      <c r="B40" s="243" t="s">
        <v>482</v>
      </c>
      <c r="C40" s="242">
        <v>601</v>
      </c>
      <c r="D40" s="242">
        <v>275</v>
      </c>
      <c r="E40" s="242">
        <v>326</v>
      </c>
      <c r="F40" s="242">
        <v>275</v>
      </c>
      <c r="G40" s="242">
        <v>326</v>
      </c>
      <c r="H40" s="242">
        <v>0</v>
      </c>
      <c r="I40" s="242">
        <v>601</v>
      </c>
    </row>
    <row r="41" spans="2:9" x14ac:dyDescent="0.75">
      <c r="B41" s="241" t="s">
        <v>333</v>
      </c>
      <c r="C41" s="242">
        <v>518</v>
      </c>
      <c r="D41" s="242">
        <v>518</v>
      </c>
      <c r="E41" s="242">
        <v>0</v>
      </c>
      <c r="F41" s="242">
        <v>87</v>
      </c>
      <c r="G41" s="242">
        <v>431</v>
      </c>
      <c r="H41" s="242">
        <v>0</v>
      </c>
      <c r="I41" s="242">
        <v>518</v>
      </c>
    </row>
    <row r="42" spans="2:9" s="3" customFormat="1" x14ac:dyDescent="0.75">
      <c r="B42" s="243" t="s">
        <v>469</v>
      </c>
      <c r="C42" s="242">
        <v>83</v>
      </c>
      <c r="D42" s="242">
        <v>0</v>
      </c>
      <c r="E42" s="242">
        <v>83</v>
      </c>
      <c r="F42" s="242">
        <v>83</v>
      </c>
      <c r="G42" s="242">
        <v>0</v>
      </c>
      <c r="H42" s="242">
        <v>0</v>
      </c>
      <c r="I42" s="242">
        <v>83</v>
      </c>
    </row>
    <row r="43" spans="2:9" x14ac:dyDescent="0.75">
      <c r="B43" s="241" t="s">
        <v>100</v>
      </c>
      <c r="C43" s="242">
        <v>6966</v>
      </c>
      <c r="D43" s="242">
        <v>3657</v>
      </c>
      <c r="E43" s="242">
        <v>3309</v>
      </c>
      <c r="F43" s="242">
        <v>2242</v>
      </c>
      <c r="G43" s="242">
        <v>4724</v>
      </c>
      <c r="H43" s="242">
        <v>2056</v>
      </c>
      <c r="I43" s="242">
        <v>4910</v>
      </c>
    </row>
    <row r="44" spans="2:9" x14ac:dyDescent="0.75">
      <c r="B44" s="241" t="s">
        <v>101</v>
      </c>
      <c r="C44" s="242">
        <v>6573</v>
      </c>
      <c r="D44" s="242">
        <v>2241</v>
      </c>
      <c r="E44" s="242">
        <v>4332</v>
      </c>
      <c r="F44" s="242">
        <v>4266</v>
      </c>
      <c r="G44" s="242">
        <v>2306</v>
      </c>
      <c r="H44" s="242">
        <v>567</v>
      </c>
      <c r="I44" s="242">
        <v>6006</v>
      </c>
    </row>
    <row r="45" spans="2:9" s="3" customFormat="1" x14ac:dyDescent="0.75">
      <c r="B45" s="146" t="s">
        <v>483</v>
      </c>
      <c r="C45" s="242">
        <v>389</v>
      </c>
      <c r="D45" s="242">
        <v>167</v>
      </c>
      <c r="E45" s="242">
        <v>222</v>
      </c>
      <c r="F45" s="242">
        <v>389</v>
      </c>
      <c r="G45" s="242">
        <v>0</v>
      </c>
      <c r="H45" s="242">
        <v>0</v>
      </c>
      <c r="I45" s="242">
        <v>389</v>
      </c>
    </row>
    <row r="46" spans="2:9" s="3" customFormat="1" x14ac:dyDescent="0.75">
      <c r="B46" s="146" t="s">
        <v>484</v>
      </c>
      <c r="C46" s="242">
        <v>77</v>
      </c>
      <c r="D46" s="242">
        <v>0</v>
      </c>
      <c r="E46" s="242">
        <v>77</v>
      </c>
      <c r="F46" s="242">
        <v>0</v>
      </c>
      <c r="G46" s="242">
        <v>77</v>
      </c>
      <c r="H46" s="242">
        <v>0</v>
      </c>
      <c r="I46" s="242">
        <v>77</v>
      </c>
    </row>
    <row r="47" spans="2:9" x14ac:dyDescent="0.75">
      <c r="B47" s="241" t="s">
        <v>334</v>
      </c>
      <c r="C47" s="242">
        <v>6466</v>
      </c>
      <c r="D47" s="242">
        <v>5207</v>
      </c>
      <c r="E47" s="242">
        <v>1259</v>
      </c>
      <c r="F47" s="242">
        <v>2463</v>
      </c>
      <c r="G47" s="242">
        <v>4003</v>
      </c>
      <c r="H47" s="242">
        <v>2132</v>
      </c>
      <c r="I47" s="242">
        <v>4334</v>
      </c>
    </row>
    <row r="48" spans="2:9" x14ac:dyDescent="0.75">
      <c r="B48" s="241" t="s">
        <v>102</v>
      </c>
      <c r="C48" s="242">
        <v>56432</v>
      </c>
      <c r="D48" s="242">
        <v>15455</v>
      </c>
      <c r="E48" s="242">
        <v>40977</v>
      </c>
      <c r="F48" s="242">
        <v>26454</v>
      </c>
      <c r="G48" s="242">
        <v>29978</v>
      </c>
      <c r="H48" s="242">
        <v>13300</v>
      </c>
      <c r="I48" s="242">
        <v>43132</v>
      </c>
    </row>
    <row r="49" spans="2:9" x14ac:dyDescent="0.75">
      <c r="B49" s="241" t="s">
        <v>103</v>
      </c>
      <c r="C49" s="242">
        <v>4260</v>
      </c>
      <c r="D49" s="242">
        <v>579</v>
      </c>
      <c r="E49" s="242">
        <v>3681</v>
      </c>
      <c r="F49" s="242">
        <v>1509</v>
      </c>
      <c r="G49" s="242">
        <v>2751</v>
      </c>
      <c r="H49" s="242">
        <v>1450</v>
      </c>
      <c r="I49" s="242">
        <v>2810</v>
      </c>
    </row>
    <row r="50" spans="2:9" x14ac:dyDescent="0.75">
      <c r="B50" s="241" t="s">
        <v>335</v>
      </c>
      <c r="C50" s="242">
        <v>3379</v>
      </c>
      <c r="D50" s="242">
        <v>2467</v>
      </c>
      <c r="E50" s="242">
        <v>912</v>
      </c>
      <c r="F50" s="242">
        <v>2753</v>
      </c>
      <c r="G50" s="242">
        <v>626</v>
      </c>
      <c r="H50" s="242">
        <v>204</v>
      </c>
      <c r="I50" s="242">
        <v>3175</v>
      </c>
    </row>
    <row r="51" spans="2:9" ht="29.5" x14ac:dyDescent="0.75">
      <c r="B51" s="241" t="s">
        <v>411</v>
      </c>
      <c r="C51" s="242">
        <v>415</v>
      </c>
      <c r="D51" s="242">
        <v>238</v>
      </c>
      <c r="E51" s="242">
        <v>178</v>
      </c>
      <c r="F51" s="242">
        <v>415</v>
      </c>
      <c r="G51" s="242">
        <v>0</v>
      </c>
      <c r="H51" s="242">
        <v>0</v>
      </c>
      <c r="I51" s="242">
        <v>415</v>
      </c>
    </row>
    <row r="52" spans="2:9" x14ac:dyDescent="0.75">
      <c r="B52" s="241" t="s">
        <v>470</v>
      </c>
      <c r="C52" s="242">
        <v>301</v>
      </c>
      <c r="D52" s="242">
        <v>301</v>
      </c>
      <c r="E52" s="242">
        <v>0</v>
      </c>
      <c r="F52" s="242">
        <v>301</v>
      </c>
      <c r="G52" s="242">
        <v>0</v>
      </c>
      <c r="H52" s="242">
        <v>0</v>
      </c>
      <c r="I52" s="242">
        <v>301</v>
      </c>
    </row>
    <row r="53" spans="2:9" x14ac:dyDescent="0.75">
      <c r="B53" s="241" t="s">
        <v>336</v>
      </c>
      <c r="C53" s="242">
        <v>1392</v>
      </c>
      <c r="D53" s="242">
        <v>1236</v>
      </c>
      <c r="E53" s="242">
        <v>156</v>
      </c>
      <c r="F53" s="242">
        <v>333</v>
      </c>
      <c r="G53" s="242">
        <v>1059</v>
      </c>
      <c r="H53" s="242">
        <v>0</v>
      </c>
      <c r="I53" s="242">
        <v>1392</v>
      </c>
    </row>
    <row r="54" spans="2:9" x14ac:dyDescent="0.75">
      <c r="B54" s="241" t="s">
        <v>412</v>
      </c>
      <c r="C54" s="242">
        <v>354</v>
      </c>
      <c r="D54" s="242">
        <v>197</v>
      </c>
      <c r="E54" s="242">
        <v>157</v>
      </c>
      <c r="F54" s="242">
        <v>157</v>
      </c>
      <c r="G54" s="242">
        <v>197</v>
      </c>
      <c r="H54" s="242">
        <v>0</v>
      </c>
      <c r="I54" s="242">
        <v>354</v>
      </c>
    </row>
    <row r="55" spans="2:9" x14ac:dyDescent="0.75">
      <c r="B55" s="241" t="s">
        <v>337</v>
      </c>
      <c r="C55" s="242">
        <v>1310</v>
      </c>
      <c r="D55" s="242">
        <v>206</v>
      </c>
      <c r="E55" s="242">
        <v>1105</v>
      </c>
      <c r="F55" s="242">
        <v>1310</v>
      </c>
      <c r="G55" s="242">
        <v>0</v>
      </c>
      <c r="H55" s="242">
        <v>0</v>
      </c>
      <c r="I55" s="242">
        <v>1310</v>
      </c>
    </row>
    <row r="56" spans="2:9" x14ac:dyDescent="0.75">
      <c r="B56" s="241" t="s">
        <v>338</v>
      </c>
      <c r="C56" s="242">
        <v>2556</v>
      </c>
      <c r="D56" s="242">
        <v>399</v>
      </c>
      <c r="E56" s="242">
        <v>2156</v>
      </c>
      <c r="F56" s="242">
        <v>731</v>
      </c>
      <c r="G56" s="242">
        <v>1825</v>
      </c>
      <c r="H56" s="242">
        <v>399</v>
      </c>
      <c r="I56" s="242">
        <v>2156</v>
      </c>
    </row>
    <row r="57" spans="2:9" x14ac:dyDescent="0.75">
      <c r="B57" s="241" t="s">
        <v>339</v>
      </c>
      <c r="C57" s="242">
        <v>1635</v>
      </c>
      <c r="D57" s="242">
        <v>1361</v>
      </c>
      <c r="E57" s="242">
        <v>274</v>
      </c>
      <c r="F57" s="242">
        <v>1438</v>
      </c>
      <c r="G57" s="242">
        <v>197</v>
      </c>
      <c r="H57" s="242">
        <v>500</v>
      </c>
      <c r="I57" s="242">
        <v>1135</v>
      </c>
    </row>
    <row r="58" spans="2:9" x14ac:dyDescent="0.75">
      <c r="B58" s="241" t="s">
        <v>340</v>
      </c>
      <c r="C58" s="242">
        <v>472</v>
      </c>
      <c r="D58" s="242">
        <v>472</v>
      </c>
      <c r="E58" s="242">
        <v>0</v>
      </c>
      <c r="F58" s="242">
        <v>472</v>
      </c>
      <c r="G58" s="242">
        <v>0</v>
      </c>
      <c r="H58" s="242">
        <v>0</v>
      </c>
      <c r="I58" s="242">
        <v>472</v>
      </c>
    </row>
    <row r="59" spans="2:9" x14ac:dyDescent="0.75">
      <c r="B59" s="241" t="s">
        <v>104</v>
      </c>
      <c r="C59" s="242">
        <v>24391</v>
      </c>
      <c r="D59" s="242">
        <v>2326</v>
      </c>
      <c r="E59" s="242">
        <v>22065</v>
      </c>
      <c r="F59" s="242">
        <v>7091</v>
      </c>
      <c r="G59" s="242">
        <v>17301</v>
      </c>
      <c r="H59" s="242">
        <v>12817</v>
      </c>
      <c r="I59" s="242">
        <v>11574</v>
      </c>
    </row>
    <row r="60" spans="2:9" x14ac:dyDescent="0.75">
      <c r="B60" s="241" t="s">
        <v>341</v>
      </c>
      <c r="C60" s="242">
        <v>5004</v>
      </c>
      <c r="D60" s="242">
        <v>3134</v>
      </c>
      <c r="E60" s="242">
        <v>1870</v>
      </c>
      <c r="F60" s="242">
        <v>403</v>
      </c>
      <c r="G60" s="242">
        <v>4602</v>
      </c>
      <c r="H60" s="242">
        <v>1596</v>
      </c>
      <c r="I60" s="242">
        <v>3408</v>
      </c>
    </row>
    <row r="61" spans="2:9" ht="29.5" x14ac:dyDescent="0.75">
      <c r="B61" s="241" t="s">
        <v>105</v>
      </c>
      <c r="C61" s="242">
        <v>15899</v>
      </c>
      <c r="D61" s="242">
        <v>15081</v>
      </c>
      <c r="E61" s="242">
        <v>818</v>
      </c>
      <c r="F61" s="242">
        <v>6597</v>
      </c>
      <c r="G61" s="242">
        <v>9302</v>
      </c>
      <c r="H61" s="242">
        <v>4011</v>
      </c>
      <c r="I61" s="242">
        <v>11888</v>
      </c>
    </row>
    <row r="62" spans="2:9" x14ac:dyDescent="0.75">
      <c r="B62" s="241" t="s">
        <v>106</v>
      </c>
      <c r="C62" s="242">
        <v>3289</v>
      </c>
      <c r="D62" s="242">
        <v>2947</v>
      </c>
      <c r="E62" s="242">
        <v>343</v>
      </c>
      <c r="F62" s="242">
        <v>3000</v>
      </c>
      <c r="G62" s="242">
        <v>289</v>
      </c>
      <c r="H62" s="242">
        <v>66</v>
      </c>
      <c r="I62" s="242">
        <v>3223</v>
      </c>
    </row>
    <row r="63" spans="2:9" x14ac:dyDescent="0.75">
      <c r="B63" s="241" t="s">
        <v>541</v>
      </c>
      <c r="C63" s="242">
        <v>1865</v>
      </c>
      <c r="D63" s="242">
        <v>1731</v>
      </c>
      <c r="E63" s="242">
        <v>134</v>
      </c>
      <c r="F63" s="242">
        <v>838</v>
      </c>
      <c r="G63" s="242">
        <v>1027</v>
      </c>
      <c r="H63" s="242">
        <v>0</v>
      </c>
      <c r="I63" s="242">
        <v>1865</v>
      </c>
    </row>
    <row r="64" spans="2:9" x14ac:dyDescent="0.75">
      <c r="B64" s="241" t="s">
        <v>542</v>
      </c>
      <c r="C64" s="242">
        <v>32665</v>
      </c>
      <c r="D64" s="242">
        <v>32436</v>
      </c>
      <c r="E64" s="242">
        <v>229</v>
      </c>
      <c r="F64" s="242">
        <v>21066</v>
      </c>
      <c r="G64" s="242">
        <v>11599</v>
      </c>
      <c r="H64" s="242">
        <v>4973</v>
      </c>
      <c r="I64" s="242">
        <v>27692</v>
      </c>
    </row>
    <row r="65" spans="2:9" x14ac:dyDescent="0.75">
      <c r="B65" s="241" t="s">
        <v>543</v>
      </c>
      <c r="C65" s="242">
        <v>9796</v>
      </c>
      <c r="D65" s="242">
        <v>6743</v>
      </c>
      <c r="E65" s="242">
        <v>3053</v>
      </c>
      <c r="F65" s="242">
        <v>5944</v>
      </c>
      <c r="G65" s="242">
        <v>3852</v>
      </c>
      <c r="H65" s="242">
        <v>1060</v>
      </c>
      <c r="I65" s="242">
        <v>8736</v>
      </c>
    </row>
    <row r="66" spans="2:9" x14ac:dyDescent="0.75">
      <c r="B66" s="241" t="s">
        <v>201</v>
      </c>
      <c r="C66" s="242">
        <v>327</v>
      </c>
      <c r="D66" s="242">
        <v>0</v>
      </c>
      <c r="E66" s="242">
        <v>327</v>
      </c>
      <c r="F66" s="151">
        <v>186</v>
      </c>
      <c r="G66" s="151">
        <v>141</v>
      </c>
      <c r="H66" s="242">
        <v>0</v>
      </c>
      <c r="I66" s="242">
        <v>327</v>
      </c>
    </row>
  </sheetData>
  <mergeCells count="20">
    <mergeCell ref="C14:C16"/>
    <mergeCell ref="B14:B16"/>
    <mergeCell ref="B2:B4"/>
    <mergeCell ref="C2:C4"/>
    <mergeCell ref="H2:H4"/>
    <mergeCell ref="I2:I4"/>
    <mergeCell ref="H14:H16"/>
    <mergeCell ref="I14:I16"/>
    <mergeCell ref="D15:D16"/>
    <mergeCell ref="E15:E16"/>
    <mergeCell ref="F15:F16"/>
    <mergeCell ref="G15:G16"/>
    <mergeCell ref="D2:E2"/>
    <mergeCell ref="F2:G2"/>
    <mergeCell ref="D14:E14"/>
    <mergeCell ref="F14:G14"/>
    <mergeCell ref="D3:D4"/>
    <mergeCell ref="E3:E4"/>
    <mergeCell ref="F3:F4"/>
    <mergeCell ref="G3:G4"/>
  </mergeCells>
  <pageMargins left="0.75" right="0.75" top="1" bottom="1" header="0.5" footer="0.5"/>
  <pageSetup paperSize="9" scale="57" orientation="landscape" r:id="rId1"/>
  <headerFooter>
    <oddFooter>&amp;C&amp;F&amp;RPage &amp;P</oddFooter>
  </headerFooter>
  <rowBreaks count="1" manualBreakCount="1">
    <brk id="12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J31"/>
  <sheetViews>
    <sheetView view="pageBreakPreview" topLeftCell="D1" zoomScaleNormal="100" zoomScaleSheetLayoutView="100" workbookViewId="0">
      <selection activeCell="K31" sqref="K31"/>
    </sheetView>
  </sheetViews>
  <sheetFormatPr defaultColWidth="11.36328125" defaultRowHeight="14.75" x14ac:dyDescent="0.75"/>
  <cols>
    <col min="1" max="1" width="4" style="65" customWidth="1"/>
    <col min="2" max="2" width="38.08984375" style="65" customWidth="1"/>
    <col min="3" max="7" width="11.36328125" style="65"/>
    <col min="8" max="9" width="15.26953125" style="65" customWidth="1"/>
    <col min="10" max="16384" width="11.36328125" style="65"/>
  </cols>
  <sheetData>
    <row r="1" spans="1:10" ht="33" customHeight="1" x14ac:dyDescent="0.8">
      <c r="B1" s="333" t="s">
        <v>570</v>
      </c>
      <c r="C1" s="333"/>
      <c r="D1" s="333"/>
      <c r="E1" s="333"/>
      <c r="F1" s="333"/>
      <c r="G1" s="333"/>
      <c r="H1" s="333"/>
      <c r="I1" s="333"/>
    </row>
    <row r="2" spans="1:10" ht="18.75" customHeight="1" x14ac:dyDescent="0.75">
      <c r="A2" s="17"/>
      <c r="B2" s="337" t="s">
        <v>107</v>
      </c>
      <c r="C2" s="335" t="s">
        <v>9</v>
      </c>
      <c r="D2" s="334" t="s">
        <v>75</v>
      </c>
      <c r="E2" s="334"/>
      <c r="F2" s="334" t="s">
        <v>76</v>
      </c>
      <c r="G2" s="334"/>
      <c r="H2" s="309" t="s">
        <v>522</v>
      </c>
      <c r="I2" s="309" t="s">
        <v>529</v>
      </c>
      <c r="J2" s="17"/>
    </row>
    <row r="3" spans="1:10" x14ac:dyDescent="0.75">
      <c r="A3" s="17"/>
      <c r="B3" s="337"/>
      <c r="C3" s="335"/>
      <c r="D3" s="335" t="s">
        <v>46</v>
      </c>
      <c r="E3" s="335" t="s">
        <v>47</v>
      </c>
      <c r="F3" s="336" t="s">
        <v>49</v>
      </c>
      <c r="G3" s="336" t="s">
        <v>48</v>
      </c>
      <c r="H3" s="309"/>
      <c r="I3" s="309"/>
      <c r="J3" s="17"/>
    </row>
    <row r="4" spans="1:10" x14ac:dyDescent="0.75">
      <c r="B4" s="337"/>
      <c r="C4" s="335"/>
      <c r="D4" s="335"/>
      <c r="E4" s="335"/>
      <c r="F4" s="336"/>
      <c r="G4" s="336"/>
      <c r="H4" s="309"/>
      <c r="I4" s="309"/>
    </row>
    <row r="5" spans="1:10" hidden="1" x14ac:dyDescent="0.75">
      <c r="B5" s="244" t="s">
        <v>9</v>
      </c>
      <c r="C5" s="245"/>
      <c r="D5" s="245"/>
      <c r="E5" s="245"/>
      <c r="F5" s="245"/>
      <c r="G5" s="245"/>
      <c r="H5" s="245"/>
      <c r="I5" s="245"/>
    </row>
    <row r="6" spans="1:10" ht="16" hidden="1" customHeight="1" x14ac:dyDescent="0.75">
      <c r="B6" s="246" t="s">
        <v>485</v>
      </c>
      <c r="C6" s="245"/>
      <c r="D6" s="245"/>
      <c r="E6" s="245"/>
      <c r="F6" s="245"/>
      <c r="G6" s="245"/>
      <c r="H6" s="245"/>
      <c r="I6" s="245"/>
    </row>
    <row r="7" spans="1:10" ht="16" hidden="1" customHeight="1" x14ac:dyDescent="0.75">
      <c r="B7" s="246" t="s">
        <v>108</v>
      </c>
      <c r="C7" s="245"/>
      <c r="D7" s="245"/>
      <c r="E7" s="245"/>
      <c r="F7" s="245"/>
      <c r="G7" s="245"/>
      <c r="H7" s="245"/>
      <c r="I7" s="245"/>
    </row>
    <row r="8" spans="1:10" ht="16" hidden="1" customHeight="1" x14ac:dyDescent="0.75">
      <c r="B8" s="246" t="s">
        <v>109</v>
      </c>
      <c r="C8" s="245"/>
      <c r="D8" s="245"/>
      <c r="E8" s="245"/>
      <c r="F8" s="245"/>
      <c r="G8" s="245"/>
      <c r="H8" s="245"/>
      <c r="I8" s="245"/>
    </row>
    <row r="9" spans="1:10" ht="16" hidden="1" customHeight="1" x14ac:dyDescent="0.75">
      <c r="B9" s="246" t="s">
        <v>110</v>
      </c>
      <c r="C9" s="245"/>
      <c r="D9" s="245"/>
      <c r="E9" s="245"/>
      <c r="F9" s="245"/>
      <c r="G9" s="245"/>
      <c r="H9" s="245"/>
      <c r="I9" s="245"/>
    </row>
    <row r="10" spans="1:10" ht="16" hidden="1" customHeight="1" x14ac:dyDescent="0.75">
      <c r="B10" s="246" t="s">
        <v>111</v>
      </c>
      <c r="C10" s="245"/>
      <c r="D10" s="245"/>
      <c r="E10" s="245"/>
      <c r="F10" s="245"/>
      <c r="G10" s="245"/>
      <c r="H10" s="245"/>
      <c r="I10" s="245"/>
    </row>
    <row r="11" spans="1:10" ht="16" hidden="1" customHeight="1" x14ac:dyDescent="0.75">
      <c r="B11" s="247" t="s">
        <v>116</v>
      </c>
      <c r="C11" s="245"/>
      <c r="D11" s="245"/>
      <c r="E11" s="245"/>
      <c r="F11" s="245"/>
      <c r="G11" s="245"/>
      <c r="H11" s="245"/>
      <c r="I11" s="245"/>
    </row>
    <row r="12" spans="1:10" ht="16" hidden="1" customHeight="1" x14ac:dyDescent="0.75">
      <c r="B12" s="330" t="s">
        <v>518</v>
      </c>
      <c r="C12" s="331"/>
      <c r="D12" s="331"/>
      <c r="E12" s="331"/>
      <c r="F12" s="331"/>
      <c r="G12" s="331"/>
      <c r="H12" s="331"/>
      <c r="I12" s="332"/>
    </row>
    <row r="13" spans="1:10" ht="16" hidden="1" customHeight="1" x14ac:dyDescent="0.75">
      <c r="B13" s="247" t="s">
        <v>112</v>
      </c>
      <c r="C13" s="245"/>
      <c r="D13" s="245"/>
      <c r="E13" s="245"/>
      <c r="F13" s="245"/>
      <c r="G13" s="245"/>
      <c r="H13" s="245"/>
      <c r="I13" s="245"/>
    </row>
    <row r="14" spans="1:10" ht="16" hidden="1" customHeight="1" x14ac:dyDescent="0.75">
      <c r="B14" s="247" t="s">
        <v>113</v>
      </c>
      <c r="C14" s="245"/>
      <c r="D14" s="245"/>
      <c r="E14" s="245"/>
      <c r="F14" s="245"/>
      <c r="G14" s="245"/>
      <c r="H14" s="245"/>
      <c r="I14" s="245"/>
    </row>
    <row r="15" spans="1:10" ht="16" hidden="1" customHeight="1" x14ac:dyDescent="0.75">
      <c r="B15" s="247" t="s">
        <v>471</v>
      </c>
      <c r="C15" s="245"/>
      <c r="D15" s="245"/>
      <c r="E15" s="245"/>
      <c r="F15" s="245"/>
      <c r="G15" s="245"/>
      <c r="H15" s="245"/>
      <c r="I15" s="245"/>
    </row>
    <row r="16" spans="1:10" ht="16" hidden="1" customHeight="1" x14ac:dyDescent="0.75">
      <c r="B16" s="247" t="s">
        <v>114</v>
      </c>
      <c r="C16" s="245"/>
      <c r="D16" s="245"/>
      <c r="E16" s="245"/>
      <c r="F16" s="245"/>
      <c r="G16" s="245"/>
      <c r="H16" s="245"/>
      <c r="I16" s="245"/>
    </row>
    <row r="17" spans="1:9" ht="16" hidden="1" customHeight="1" x14ac:dyDescent="0.75">
      <c r="B17" s="247" t="s">
        <v>115</v>
      </c>
      <c r="C17" s="245"/>
      <c r="D17" s="245"/>
      <c r="E17" s="245"/>
      <c r="F17" s="245"/>
      <c r="G17" s="245"/>
      <c r="H17" s="245"/>
      <c r="I17" s="245"/>
    </row>
    <row r="18" spans="1:9" ht="16" hidden="1" customHeight="1" x14ac:dyDescent="0.75">
      <c r="B18" s="247" t="s">
        <v>342</v>
      </c>
      <c r="C18" s="245"/>
      <c r="D18" s="245"/>
      <c r="E18" s="245"/>
      <c r="F18" s="245"/>
      <c r="G18" s="245"/>
      <c r="H18" s="245"/>
      <c r="I18" s="245"/>
    </row>
    <row r="19" spans="1:9" ht="16" hidden="1" customHeight="1" x14ac:dyDescent="0.75">
      <c r="B19" s="247" t="s">
        <v>343</v>
      </c>
      <c r="C19" s="245"/>
      <c r="D19" s="245"/>
      <c r="E19" s="245"/>
      <c r="F19" s="245"/>
      <c r="G19" s="245"/>
      <c r="H19" s="245"/>
      <c r="I19" s="245"/>
    </row>
    <row r="20" spans="1:9" ht="16" hidden="1" customHeight="1" x14ac:dyDescent="0.75">
      <c r="B20" s="247" t="s">
        <v>116</v>
      </c>
      <c r="C20" s="245"/>
      <c r="D20" s="245"/>
      <c r="E20" s="245"/>
      <c r="F20" s="245"/>
      <c r="G20" s="245"/>
      <c r="H20" s="245"/>
      <c r="I20" s="245"/>
    </row>
    <row r="21" spans="1:9" ht="32.25" customHeight="1" x14ac:dyDescent="0.75">
      <c r="B21" s="330" t="s">
        <v>117</v>
      </c>
      <c r="C21" s="331"/>
      <c r="D21" s="331"/>
      <c r="E21" s="331"/>
      <c r="F21" s="331"/>
      <c r="G21" s="331"/>
      <c r="H21" s="331"/>
      <c r="I21" s="332"/>
    </row>
    <row r="22" spans="1:9" ht="16" customHeight="1" x14ac:dyDescent="0.75">
      <c r="B22" s="247" t="s">
        <v>118</v>
      </c>
      <c r="C22" s="245">
        <v>228223</v>
      </c>
      <c r="D22" s="245">
        <v>94264</v>
      </c>
      <c r="E22" s="245">
        <v>133959</v>
      </c>
      <c r="F22" s="245">
        <v>77475</v>
      </c>
      <c r="G22" s="245">
        <v>150748</v>
      </c>
      <c r="H22" s="245">
        <v>85517</v>
      </c>
      <c r="I22" s="245">
        <v>142705</v>
      </c>
    </row>
    <row r="23" spans="1:9" ht="16" customHeight="1" x14ac:dyDescent="0.75">
      <c r="B23" s="247" t="s">
        <v>344</v>
      </c>
      <c r="C23" s="245">
        <v>293570</v>
      </c>
      <c r="D23" s="245">
        <v>204119</v>
      </c>
      <c r="E23" s="245">
        <v>89451</v>
      </c>
      <c r="F23" s="245">
        <v>118461</v>
      </c>
      <c r="G23" s="245">
        <v>175109</v>
      </c>
      <c r="H23" s="245">
        <v>87833</v>
      </c>
      <c r="I23" s="245">
        <v>205737</v>
      </c>
    </row>
    <row r="24" spans="1:9" ht="16" customHeight="1" x14ac:dyDescent="0.75">
      <c r="B24" s="247" t="s">
        <v>119</v>
      </c>
      <c r="C24" s="245">
        <v>41959</v>
      </c>
      <c r="D24" s="245">
        <v>36129</v>
      </c>
      <c r="E24" s="245">
        <v>5829</v>
      </c>
      <c r="F24" s="245">
        <v>16443</v>
      </c>
      <c r="G24" s="245">
        <v>25516</v>
      </c>
      <c r="H24" s="245">
        <v>10284</v>
      </c>
      <c r="I24" s="245">
        <v>31674</v>
      </c>
    </row>
    <row r="25" spans="1:9" ht="16" customHeight="1" x14ac:dyDescent="0.75">
      <c r="B25" s="247" t="s">
        <v>120</v>
      </c>
      <c r="C25" s="245">
        <v>1263</v>
      </c>
      <c r="D25" s="245">
        <v>1227</v>
      </c>
      <c r="E25" s="245">
        <v>36</v>
      </c>
      <c r="F25" s="245">
        <v>1217</v>
      </c>
      <c r="G25" s="245">
        <v>46</v>
      </c>
      <c r="H25" s="245">
        <v>46</v>
      </c>
      <c r="I25" s="245">
        <v>1217</v>
      </c>
    </row>
    <row r="26" spans="1:9" ht="16" customHeight="1" x14ac:dyDescent="0.75">
      <c r="B26" s="247" t="s">
        <v>121</v>
      </c>
      <c r="C26" s="245">
        <v>6709</v>
      </c>
      <c r="D26" s="245">
        <v>4619</v>
      </c>
      <c r="E26" s="245">
        <v>2090</v>
      </c>
      <c r="F26" s="245">
        <v>3456</v>
      </c>
      <c r="G26" s="245">
        <v>3253</v>
      </c>
      <c r="H26" s="245">
        <v>1695</v>
      </c>
      <c r="I26" s="245">
        <v>5014</v>
      </c>
    </row>
    <row r="27" spans="1:9" ht="16" customHeight="1" x14ac:dyDescent="0.75">
      <c r="B27" s="247" t="s">
        <v>122</v>
      </c>
      <c r="C27" s="245">
        <v>11796</v>
      </c>
      <c r="D27" s="245">
        <v>7569</v>
      </c>
      <c r="E27" s="245">
        <v>4227</v>
      </c>
      <c r="F27" s="245">
        <v>4150</v>
      </c>
      <c r="G27" s="245">
        <v>7646</v>
      </c>
      <c r="H27" s="245">
        <v>6210</v>
      </c>
      <c r="I27" s="245">
        <v>5586</v>
      </c>
    </row>
    <row r="28" spans="1:9" ht="16" customHeight="1" x14ac:dyDescent="0.75">
      <c r="B28" s="247" t="s">
        <v>123</v>
      </c>
      <c r="C28" s="245">
        <v>50014</v>
      </c>
      <c r="D28" s="245">
        <v>18743</v>
      </c>
      <c r="E28" s="245">
        <v>31271</v>
      </c>
      <c r="F28" s="245">
        <v>17897</v>
      </c>
      <c r="G28" s="245">
        <v>32118</v>
      </c>
      <c r="H28" s="245">
        <v>20505</v>
      </c>
      <c r="I28" s="245">
        <v>29509</v>
      </c>
    </row>
    <row r="29" spans="1:9" s="72" customFormat="1" ht="18.75" customHeight="1" x14ac:dyDescent="0.75">
      <c r="A29" s="65"/>
      <c r="B29" s="247" t="s">
        <v>345</v>
      </c>
      <c r="C29" s="245">
        <v>760</v>
      </c>
      <c r="D29" s="245">
        <v>160</v>
      </c>
      <c r="E29" s="245">
        <v>600</v>
      </c>
      <c r="F29" s="245">
        <v>160</v>
      </c>
      <c r="G29" s="245">
        <v>600</v>
      </c>
      <c r="H29" s="245">
        <v>600</v>
      </c>
      <c r="I29" s="245">
        <v>160</v>
      </c>
    </row>
    <row r="30" spans="1:9" ht="7.5" customHeight="1" x14ac:dyDescent="0.75">
      <c r="A30" s="72"/>
      <c r="B30" s="72"/>
      <c r="C30" s="72"/>
      <c r="D30" s="72"/>
      <c r="E30" s="72"/>
      <c r="F30" s="72"/>
      <c r="G30" s="72"/>
      <c r="H30" s="72"/>
      <c r="I30" s="72"/>
    </row>
    <row r="31" spans="1:9" x14ac:dyDescent="0.75">
      <c r="C31" s="73"/>
    </row>
  </sheetData>
  <mergeCells count="13">
    <mergeCell ref="B21:I21"/>
    <mergeCell ref="B12:I12"/>
    <mergeCell ref="H2:H4"/>
    <mergeCell ref="I2:I4"/>
    <mergeCell ref="B1:I1"/>
    <mergeCell ref="D2:E2"/>
    <mergeCell ref="F2:G2"/>
    <mergeCell ref="D3:D4"/>
    <mergeCell ref="E3:E4"/>
    <mergeCell ref="F3:F4"/>
    <mergeCell ref="G3:G4"/>
    <mergeCell ref="B2:B4"/>
    <mergeCell ref="C2:C4"/>
  </mergeCells>
  <pageMargins left="0.75" right="0.75" top="1" bottom="1" header="0.5" footer="0.5"/>
  <pageSetup paperSize="9" scale="89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view="pageBreakPreview" topLeftCell="B22" zoomScaleNormal="100" zoomScaleSheetLayoutView="100" workbookViewId="0">
      <selection activeCell="C36" sqref="C36"/>
    </sheetView>
  </sheetViews>
  <sheetFormatPr defaultColWidth="11.36328125" defaultRowHeight="14.75" x14ac:dyDescent="0.75"/>
  <cols>
    <col min="1" max="1" width="8.08984375" style="65" hidden="1" customWidth="1"/>
    <col min="2" max="2" width="18" style="65" customWidth="1"/>
    <col min="3" max="9" width="13" style="65" customWidth="1"/>
    <col min="10" max="10" width="13.7265625" style="65" customWidth="1"/>
    <col min="11" max="16384" width="11.36328125" style="65"/>
  </cols>
  <sheetData>
    <row r="1" spans="1:10" x14ac:dyDescent="0.75">
      <c r="B1" s="24" t="s">
        <v>571</v>
      </c>
      <c r="C1" s="24"/>
      <c r="D1" s="24"/>
      <c r="E1" s="24"/>
      <c r="F1" s="24"/>
      <c r="G1" s="24"/>
      <c r="H1" s="24"/>
      <c r="I1" s="24"/>
      <c r="J1" s="24"/>
    </row>
    <row r="2" spans="1:10" ht="24" customHeight="1" x14ac:dyDescent="0.75">
      <c r="A2" s="17"/>
      <c r="B2" s="338">
        <v>15</v>
      </c>
      <c r="C2" s="339" t="s">
        <v>9</v>
      </c>
      <c r="D2" s="340" t="s">
        <v>10</v>
      </c>
      <c r="E2" s="340"/>
      <c r="F2" s="340"/>
      <c r="G2" s="340"/>
      <c r="H2" s="341" t="s">
        <v>11</v>
      </c>
      <c r="I2" s="341" t="s">
        <v>12</v>
      </c>
      <c r="J2" s="341" t="s">
        <v>13</v>
      </c>
    </row>
    <row r="3" spans="1:10" ht="24" customHeight="1" x14ac:dyDescent="0.75">
      <c r="A3" s="17"/>
      <c r="B3" s="338"/>
      <c r="C3" s="339"/>
      <c r="D3" s="341" t="s">
        <v>14</v>
      </c>
      <c r="E3" s="341" t="s">
        <v>15</v>
      </c>
      <c r="F3" s="341" t="s">
        <v>16</v>
      </c>
      <c r="G3" s="341" t="s">
        <v>17</v>
      </c>
      <c r="H3" s="341"/>
      <c r="I3" s="341"/>
      <c r="J3" s="341"/>
    </row>
    <row r="4" spans="1:10" ht="14.15" customHeight="1" x14ac:dyDescent="0.75">
      <c r="B4" s="338"/>
      <c r="C4" s="339"/>
      <c r="D4" s="341"/>
      <c r="E4" s="341"/>
      <c r="F4" s="341"/>
      <c r="G4" s="341"/>
      <c r="H4" s="341"/>
      <c r="I4" s="341"/>
      <c r="J4" s="341"/>
    </row>
    <row r="5" spans="1:10" s="7" customFormat="1" ht="29.5" x14ac:dyDescent="0.75">
      <c r="B5" s="207" t="s">
        <v>523</v>
      </c>
      <c r="C5" s="248">
        <v>7718871</v>
      </c>
      <c r="D5" s="249">
        <f>E5+F5</f>
        <v>4166626</v>
      </c>
      <c r="E5" s="248">
        <v>3287697</v>
      </c>
      <c r="F5" s="248">
        <v>878929</v>
      </c>
      <c r="G5" s="248">
        <v>3552246</v>
      </c>
      <c r="H5" s="250">
        <f>+D5/C5</f>
        <v>0.53979733564662502</v>
      </c>
      <c r="I5" s="250">
        <f>+E5/C5</f>
        <v>0.42592977651783531</v>
      </c>
      <c r="J5" s="250">
        <f>+F5/D5</f>
        <v>0.21094501882338371</v>
      </c>
    </row>
    <row r="6" spans="1:10" ht="9" customHeight="1" x14ac:dyDescent="0.75">
      <c r="B6" s="251"/>
      <c r="C6" s="152"/>
      <c r="D6" s="152"/>
      <c r="E6" s="152"/>
      <c r="F6" s="152"/>
      <c r="G6" s="152"/>
      <c r="H6" s="252"/>
      <c r="I6" s="253"/>
      <c r="J6" s="253"/>
    </row>
    <row r="7" spans="1:10" x14ac:dyDescent="0.75">
      <c r="A7" s="65">
        <v>1</v>
      </c>
      <c r="B7" s="251" t="s">
        <v>252</v>
      </c>
      <c r="C7" s="136">
        <v>2376787</v>
      </c>
      <c r="D7" s="152">
        <f>E7+F7</f>
        <v>949746</v>
      </c>
      <c r="E7" s="136">
        <v>677794</v>
      </c>
      <c r="F7" s="136">
        <v>271952</v>
      </c>
      <c r="G7" s="136">
        <v>1427042</v>
      </c>
      <c r="H7" s="252">
        <f t="shared" ref="H7:H40" si="0">+D7/C7</f>
        <v>0.39959239090419124</v>
      </c>
      <c r="I7" s="253">
        <f t="shared" ref="I7:J40" si="1">+E7/C7</f>
        <v>0.28517237766783476</v>
      </c>
      <c r="J7" s="253">
        <f t="shared" si="1"/>
        <v>0.2863418219187025</v>
      </c>
    </row>
    <row r="8" spans="1:10" x14ac:dyDescent="0.75">
      <c r="A8" s="65">
        <v>2</v>
      </c>
      <c r="B8" s="251" t="s">
        <v>253</v>
      </c>
      <c r="C8" s="136">
        <v>1833193</v>
      </c>
      <c r="D8" s="152">
        <f>E8+F8</f>
        <v>1339187</v>
      </c>
      <c r="E8" s="136">
        <v>1035989</v>
      </c>
      <c r="F8" s="136">
        <v>303198</v>
      </c>
      <c r="G8" s="136">
        <v>494006</v>
      </c>
      <c r="H8" s="252">
        <f t="shared" si="0"/>
        <v>0.73052155446807843</v>
      </c>
      <c r="I8" s="253">
        <f t="shared" si="1"/>
        <v>0.56512816708333491</v>
      </c>
      <c r="J8" s="253">
        <f t="shared" si="1"/>
        <v>0.22640452752304197</v>
      </c>
    </row>
    <row r="9" spans="1:10" x14ac:dyDescent="0.75">
      <c r="A9" s="65">
        <v>3</v>
      </c>
      <c r="B9" s="251" t="s">
        <v>254</v>
      </c>
      <c r="C9" s="136">
        <v>2310653</v>
      </c>
      <c r="D9" s="152">
        <f>E9+F9</f>
        <v>1538605</v>
      </c>
      <c r="E9" s="136">
        <v>1285983</v>
      </c>
      <c r="F9" s="136">
        <v>252622</v>
      </c>
      <c r="G9" s="136">
        <v>772047</v>
      </c>
      <c r="H9" s="252">
        <f t="shared" si="0"/>
        <v>0.66587453849626055</v>
      </c>
      <c r="I9" s="253">
        <f t="shared" si="1"/>
        <v>0.55654527096885598</v>
      </c>
      <c r="J9" s="253">
        <f t="shared" si="1"/>
        <v>0.16418898937674062</v>
      </c>
    </row>
    <row r="10" spans="1:10" x14ac:dyDescent="0.75">
      <c r="A10" s="65">
        <v>4</v>
      </c>
      <c r="B10" s="251" t="s">
        <v>255</v>
      </c>
      <c r="C10" s="136">
        <v>658764</v>
      </c>
      <c r="D10" s="152">
        <f>E10+F10</f>
        <v>270760</v>
      </c>
      <c r="E10" s="136">
        <v>228544</v>
      </c>
      <c r="F10" s="136">
        <v>42216</v>
      </c>
      <c r="G10" s="136">
        <v>388004</v>
      </c>
      <c r="H10" s="252">
        <f t="shared" si="0"/>
        <v>0.41101213788245866</v>
      </c>
      <c r="I10" s="253">
        <f t="shared" si="1"/>
        <v>0.34692849032430428</v>
      </c>
      <c r="J10" s="253">
        <f t="shared" si="1"/>
        <v>0.15591667897769243</v>
      </c>
    </row>
    <row r="11" spans="1:10" x14ac:dyDescent="0.75">
      <c r="A11" s="65">
        <v>5</v>
      </c>
      <c r="B11" s="251" t="s">
        <v>346</v>
      </c>
      <c r="C11" s="136">
        <v>539474</v>
      </c>
      <c r="D11" s="152">
        <f>E11+F11</f>
        <v>68328</v>
      </c>
      <c r="E11" s="136">
        <v>59386</v>
      </c>
      <c r="F11" s="136">
        <v>8942</v>
      </c>
      <c r="G11" s="136">
        <v>471146</v>
      </c>
      <c r="H11" s="252">
        <f t="shared" si="0"/>
        <v>0.12665670634729384</v>
      </c>
      <c r="I11" s="253">
        <f t="shared" si="1"/>
        <v>0.11008130141582356</v>
      </c>
      <c r="J11" s="253">
        <f t="shared" si="1"/>
        <v>0.13086875073176443</v>
      </c>
    </row>
    <row r="12" spans="1:10" ht="5.25" customHeight="1" x14ac:dyDescent="0.75">
      <c r="A12" s="65">
        <v>1</v>
      </c>
      <c r="B12" s="177"/>
      <c r="C12" s="254"/>
      <c r="D12" s="254">
        <v>0</v>
      </c>
      <c r="E12" s="254"/>
      <c r="F12" s="254"/>
      <c r="G12" s="254"/>
      <c r="H12" s="255"/>
      <c r="I12" s="256"/>
      <c r="J12" s="256"/>
    </row>
    <row r="13" spans="1:10" s="7" customFormat="1" ht="15.75" customHeight="1" x14ac:dyDescent="0.75">
      <c r="A13" s="105" t="s">
        <v>35</v>
      </c>
      <c r="B13" s="128" t="s">
        <v>524</v>
      </c>
      <c r="C13" s="225">
        <v>3633984</v>
      </c>
      <c r="D13" s="181">
        <f>E13+F13</f>
        <v>2251998</v>
      </c>
      <c r="E13" s="186">
        <v>1834964</v>
      </c>
      <c r="F13" s="186">
        <v>417034</v>
      </c>
      <c r="G13" s="186">
        <v>1381986</v>
      </c>
      <c r="H13" s="257">
        <f t="shared" si="0"/>
        <v>0.6197049849421461</v>
      </c>
      <c r="I13" s="258">
        <f t="shared" si="1"/>
        <v>0.50494553635899331</v>
      </c>
      <c r="J13" s="258">
        <f t="shared" si="1"/>
        <v>0.1851840010515107</v>
      </c>
    </row>
    <row r="14" spans="1:10" ht="5.25" customHeight="1" x14ac:dyDescent="0.75">
      <c r="B14" s="151"/>
      <c r="C14" s="152"/>
      <c r="D14" s="152">
        <v>0</v>
      </c>
      <c r="E14" s="152"/>
      <c r="F14" s="152"/>
      <c r="G14" s="152"/>
      <c r="H14" s="252"/>
      <c r="I14" s="253"/>
      <c r="J14" s="253"/>
    </row>
    <row r="15" spans="1:10" x14ac:dyDescent="0.75">
      <c r="A15" s="65">
        <v>3</v>
      </c>
      <c r="B15" s="251" t="s">
        <v>252</v>
      </c>
      <c r="C15" s="136">
        <v>1177717</v>
      </c>
      <c r="D15" s="152">
        <f t="shared" ref="D15:D20" si="2">E15+F15</f>
        <v>505906</v>
      </c>
      <c r="E15" s="136">
        <v>369763</v>
      </c>
      <c r="F15" s="136">
        <v>136143</v>
      </c>
      <c r="G15" s="136">
        <v>671811</v>
      </c>
      <c r="H15" s="252">
        <f t="shared" si="0"/>
        <v>0.4295649973635432</v>
      </c>
      <c r="I15" s="253">
        <f t="shared" si="1"/>
        <v>0.31396591880731961</v>
      </c>
      <c r="J15" s="253">
        <f t="shared" si="1"/>
        <v>0.26910730451902132</v>
      </c>
    </row>
    <row r="16" spans="1:10" x14ac:dyDescent="0.75">
      <c r="A16" s="65">
        <v>4</v>
      </c>
      <c r="B16" s="251" t="s">
        <v>253</v>
      </c>
      <c r="C16" s="136">
        <v>889451</v>
      </c>
      <c r="D16" s="152">
        <f t="shared" si="2"/>
        <v>739975</v>
      </c>
      <c r="E16" s="136">
        <v>605407</v>
      </c>
      <c r="F16" s="136">
        <v>134568</v>
      </c>
      <c r="G16" s="136">
        <v>149476</v>
      </c>
      <c r="H16" s="252">
        <f t="shared" si="0"/>
        <v>0.83194577329161468</v>
      </c>
      <c r="I16" s="253">
        <f t="shared" si="1"/>
        <v>0.68065244740857</v>
      </c>
      <c r="J16" s="253">
        <f t="shared" si="1"/>
        <v>0.18185479239163485</v>
      </c>
    </row>
    <row r="17" spans="1:10" x14ac:dyDescent="0.75">
      <c r="A17" s="65">
        <v>5</v>
      </c>
      <c r="B17" s="251" t="s">
        <v>254</v>
      </c>
      <c r="C17" s="136">
        <v>1056625</v>
      </c>
      <c r="D17" s="152">
        <f t="shared" si="2"/>
        <v>819098</v>
      </c>
      <c r="E17" s="136">
        <v>702283</v>
      </c>
      <c r="F17" s="136">
        <v>116815</v>
      </c>
      <c r="G17" s="136">
        <v>237528</v>
      </c>
      <c r="H17" s="252">
        <f t="shared" si="0"/>
        <v>0.77520217674198511</v>
      </c>
      <c r="I17" s="253">
        <f t="shared" si="1"/>
        <v>0.66464734413817583</v>
      </c>
      <c r="J17" s="253">
        <f t="shared" si="1"/>
        <v>0.14261419268512437</v>
      </c>
    </row>
    <row r="18" spans="1:10" x14ac:dyDescent="0.75">
      <c r="A18" s="65">
        <v>6</v>
      </c>
      <c r="B18" s="251" t="s">
        <v>255</v>
      </c>
      <c r="C18" s="136">
        <v>297182</v>
      </c>
      <c r="D18" s="152">
        <f t="shared" si="2"/>
        <v>148227</v>
      </c>
      <c r="E18" s="136">
        <v>123681</v>
      </c>
      <c r="F18" s="136">
        <v>24546</v>
      </c>
      <c r="G18" s="136">
        <v>148954</v>
      </c>
      <c r="H18" s="252">
        <f t="shared" si="0"/>
        <v>0.49877516134893768</v>
      </c>
      <c r="I18" s="253">
        <f t="shared" si="1"/>
        <v>0.41617931099460936</v>
      </c>
      <c r="J18" s="253">
        <f t="shared" si="1"/>
        <v>0.16559736080471169</v>
      </c>
    </row>
    <row r="19" spans="1:10" x14ac:dyDescent="0.75">
      <c r="A19" s="65">
        <v>7</v>
      </c>
      <c r="B19" s="251" t="s">
        <v>346</v>
      </c>
      <c r="C19" s="136">
        <v>213010</v>
      </c>
      <c r="D19" s="152">
        <f t="shared" si="2"/>
        <v>38792</v>
      </c>
      <c r="E19" s="136">
        <v>33830</v>
      </c>
      <c r="F19" s="136">
        <v>4962</v>
      </c>
      <c r="G19" s="136">
        <v>174218</v>
      </c>
      <c r="H19" s="252">
        <f t="shared" si="0"/>
        <v>0.18211351579738042</v>
      </c>
      <c r="I19" s="253">
        <f t="shared" si="1"/>
        <v>0.15881883479648842</v>
      </c>
      <c r="J19" s="253">
        <f t="shared" si="1"/>
        <v>0.1279129717467519</v>
      </c>
    </row>
    <row r="20" spans="1:10" ht="4.5" customHeight="1" x14ac:dyDescent="0.75">
      <c r="A20" s="65">
        <v>2</v>
      </c>
      <c r="B20" s="177"/>
      <c r="C20" s="254"/>
      <c r="D20" s="152">
        <f t="shared" si="2"/>
        <v>0</v>
      </c>
      <c r="E20" s="254"/>
      <c r="F20" s="254"/>
      <c r="G20" s="141"/>
      <c r="H20" s="255"/>
      <c r="I20" s="256"/>
      <c r="J20" s="256"/>
    </row>
    <row r="21" spans="1:10" s="7" customFormat="1" x14ac:dyDescent="0.75">
      <c r="A21" s="105" t="s">
        <v>36</v>
      </c>
      <c r="B21" s="128" t="s">
        <v>525</v>
      </c>
      <c r="C21" s="186">
        <v>4084887</v>
      </c>
      <c r="D21" s="181">
        <f t="shared" ref="D21:D26" si="3">E21+F21</f>
        <v>1914627</v>
      </c>
      <c r="E21" s="225">
        <v>1452732</v>
      </c>
      <c r="F21" s="225">
        <v>461895</v>
      </c>
      <c r="G21" s="225">
        <v>2170260</v>
      </c>
      <c r="H21" s="257">
        <f t="shared" si="0"/>
        <v>0.4687099055616471</v>
      </c>
      <c r="I21" s="258">
        <f t="shared" si="1"/>
        <v>0.35563578625308362</v>
      </c>
      <c r="J21" s="258">
        <f t="shared" si="1"/>
        <v>0.24124542273769251</v>
      </c>
    </row>
    <row r="22" spans="1:10" ht="15.75" customHeight="1" x14ac:dyDescent="0.75">
      <c r="A22" s="65">
        <v>2</v>
      </c>
      <c r="B22" s="251" t="s">
        <v>252</v>
      </c>
      <c r="C22" s="136">
        <v>1199071</v>
      </c>
      <c r="D22" s="152">
        <f t="shared" si="3"/>
        <v>443840</v>
      </c>
      <c r="E22" s="136">
        <v>308031</v>
      </c>
      <c r="F22" s="136">
        <v>135809</v>
      </c>
      <c r="G22" s="136">
        <v>755231</v>
      </c>
      <c r="H22" s="252">
        <f t="shared" si="0"/>
        <v>0.37015322695653552</v>
      </c>
      <c r="I22" s="253">
        <f t="shared" si="1"/>
        <v>0.25689137674082685</v>
      </c>
      <c r="J22" s="253">
        <f t="shared" si="1"/>
        <v>0.30598639149242968</v>
      </c>
    </row>
    <row r="23" spans="1:10" ht="15.75" customHeight="1" x14ac:dyDescent="0.75">
      <c r="A23" s="65">
        <v>3</v>
      </c>
      <c r="B23" s="251" t="s">
        <v>253</v>
      </c>
      <c r="C23" s="136">
        <v>943742</v>
      </c>
      <c r="D23" s="152">
        <f t="shared" si="3"/>
        <v>599212</v>
      </c>
      <c r="E23" s="136">
        <v>430582</v>
      </c>
      <c r="F23" s="136">
        <v>168630</v>
      </c>
      <c r="G23" s="136">
        <v>344530</v>
      </c>
      <c r="H23" s="252">
        <f t="shared" si="0"/>
        <v>0.63493200472162947</v>
      </c>
      <c r="I23" s="253">
        <f t="shared" si="1"/>
        <v>0.45624969536165605</v>
      </c>
      <c r="J23" s="253">
        <f t="shared" si="1"/>
        <v>0.28141959773836306</v>
      </c>
    </row>
    <row r="24" spans="1:10" x14ac:dyDescent="0.75">
      <c r="A24" s="65">
        <v>4</v>
      </c>
      <c r="B24" s="251" t="s">
        <v>254</v>
      </c>
      <c r="C24" s="136">
        <v>1254027</v>
      </c>
      <c r="D24" s="152">
        <f t="shared" si="3"/>
        <v>719507</v>
      </c>
      <c r="E24" s="136">
        <v>583700</v>
      </c>
      <c r="F24" s="136">
        <v>135807</v>
      </c>
      <c r="G24" s="136">
        <v>534520</v>
      </c>
      <c r="H24" s="252">
        <f t="shared" si="0"/>
        <v>0.57375718385648788</v>
      </c>
      <c r="I24" s="253">
        <f t="shared" si="1"/>
        <v>0.46546047254165979</v>
      </c>
      <c r="J24" s="253">
        <f t="shared" si="1"/>
        <v>0.18875007470392921</v>
      </c>
    </row>
    <row r="25" spans="1:10" x14ac:dyDescent="0.75">
      <c r="A25" s="65">
        <v>5</v>
      </c>
      <c r="B25" s="251" t="s">
        <v>255</v>
      </c>
      <c r="C25" s="136">
        <v>361582</v>
      </c>
      <c r="D25" s="152">
        <f t="shared" si="3"/>
        <v>122532</v>
      </c>
      <c r="E25" s="136">
        <v>104863</v>
      </c>
      <c r="F25" s="136">
        <v>17669</v>
      </c>
      <c r="G25" s="136">
        <v>239050</v>
      </c>
      <c r="H25" s="252">
        <f t="shared" si="0"/>
        <v>0.33887748837054943</v>
      </c>
      <c r="I25" s="253">
        <f t="shared" si="1"/>
        <v>0.29001167093494701</v>
      </c>
      <c r="J25" s="253">
        <f t="shared" si="1"/>
        <v>0.14419906636633695</v>
      </c>
    </row>
    <row r="26" spans="1:10" x14ac:dyDescent="0.75">
      <c r="A26" s="65">
        <v>6</v>
      </c>
      <c r="B26" s="251" t="s">
        <v>346</v>
      </c>
      <c r="C26" s="136">
        <v>326465</v>
      </c>
      <c r="D26" s="152">
        <f t="shared" si="3"/>
        <v>29536</v>
      </c>
      <c r="E26" s="136">
        <v>25556</v>
      </c>
      <c r="F26" s="136">
        <v>3980</v>
      </c>
      <c r="G26" s="136">
        <v>296929</v>
      </c>
      <c r="H26" s="252">
        <f t="shared" si="0"/>
        <v>9.0472179253518747E-2</v>
      </c>
      <c r="I26" s="253">
        <f t="shared" si="1"/>
        <v>7.8280979584335234E-2</v>
      </c>
      <c r="J26" s="253">
        <f t="shared" si="1"/>
        <v>0.13475081256771398</v>
      </c>
    </row>
    <row r="27" spans="1:10" ht="6" customHeight="1" x14ac:dyDescent="0.75">
      <c r="B27" s="177"/>
      <c r="C27" s="254"/>
      <c r="D27" s="254"/>
      <c r="E27" s="254"/>
      <c r="F27" s="254"/>
      <c r="G27" s="254"/>
      <c r="H27" s="255"/>
      <c r="I27" s="256"/>
      <c r="J27" s="256"/>
    </row>
    <row r="28" spans="1:10" s="7" customFormat="1" x14ac:dyDescent="0.75">
      <c r="A28" s="105" t="s">
        <v>37</v>
      </c>
      <c r="B28" s="128" t="s">
        <v>526</v>
      </c>
      <c r="C28" s="186">
        <v>1670930</v>
      </c>
      <c r="D28" s="181">
        <f t="shared" ref="D28:D33" si="4">E28+F28</f>
        <v>1047923</v>
      </c>
      <c r="E28" s="259">
        <v>829806</v>
      </c>
      <c r="F28" s="259">
        <v>218117</v>
      </c>
      <c r="G28" s="259">
        <v>623007</v>
      </c>
      <c r="H28" s="257">
        <f t="shared" si="0"/>
        <v>0.62714955144739759</v>
      </c>
      <c r="I28" s="258">
        <f t="shared" si="1"/>
        <v>0.49661326327254884</v>
      </c>
      <c r="J28" s="258">
        <f t="shared" si="1"/>
        <v>0.20814220128769004</v>
      </c>
    </row>
    <row r="29" spans="1:10" x14ac:dyDescent="0.75">
      <c r="A29" s="65">
        <v>1</v>
      </c>
      <c r="B29" s="251" t="s">
        <v>252</v>
      </c>
      <c r="C29" s="136">
        <v>514275</v>
      </c>
      <c r="D29" s="152">
        <f t="shared" si="4"/>
        <v>216056</v>
      </c>
      <c r="E29" s="136">
        <v>153128</v>
      </c>
      <c r="F29" s="136">
        <v>62928</v>
      </c>
      <c r="G29" s="136">
        <v>298219</v>
      </c>
      <c r="H29" s="252">
        <f t="shared" si="0"/>
        <v>0.42011764133975016</v>
      </c>
      <c r="I29" s="253">
        <f t="shared" si="1"/>
        <v>0.2977550921199747</v>
      </c>
      <c r="J29" s="253">
        <f t="shared" si="1"/>
        <v>0.29125782204613621</v>
      </c>
    </row>
    <row r="30" spans="1:10" x14ac:dyDescent="0.75">
      <c r="A30" s="65">
        <v>2</v>
      </c>
      <c r="B30" s="251" t="s">
        <v>253</v>
      </c>
      <c r="C30" s="136">
        <v>483034</v>
      </c>
      <c r="D30" s="152">
        <f t="shared" si="4"/>
        <v>379625</v>
      </c>
      <c r="E30" s="136">
        <v>294582</v>
      </c>
      <c r="F30" s="136">
        <v>85043</v>
      </c>
      <c r="G30" s="136">
        <v>103409</v>
      </c>
      <c r="H30" s="252">
        <f t="shared" si="0"/>
        <v>0.7859177614826286</v>
      </c>
      <c r="I30" s="253">
        <f t="shared" si="1"/>
        <v>0.6098576911770186</v>
      </c>
      <c r="J30" s="253">
        <f t="shared" si="1"/>
        <v>0.22401843924925913</v>
      </c>
    </row>
    <row r="31" spans="1:10" x14ac:dyDescent="0.75">
      <c r="A31" s="65">
        <v>3</v>
      </c>
      <c r="B31" s="251" t="s">
        <v>254</v>
      </c>
      <c r="C31" s="136">
        <v>495863</v>
      </c>
      <c r="D31" s="152">
        <f t="shared" si="4"/>
        <v>391133</v>
      </c>
      <c r="E31" s="136">
        <v>329520</v>
      </c>
      <c r="F31" s="136">
        <v>61613</v>
      </c>
      <c r="G31" s="136">
        <v>104730</v>
      </c>
      <c r="H31" s="252">
        <f t="shared" si="0"/>
        <v>0.78879246888757582</v>
      </c>
      <c r="I31" s="253">
        <f t="shared" si="1"/>
        <v>0.66453839064419007</v>
      </c>
      <c r="J31" s="253">
        <f t="shared" si="1"/>
        <v>0.15752442263884664</v>
      </c>
    </row>
    <row r="32" spans="1:10" x14ac:dyDescent="0.75">
      <c r="A32" s="65">
        <v>4</v>
      </c>
      <c r="B32" s="251" t="s">
        <v>255</v>
      </c>
      <c r="C32" s="136">
        <v>99078</v>
      </c>
      <c r="D32" s="152">
        <f t="shared" si="4"/>
        <v>49369</v>
      </c>
      <c r="E32" s="136">
        <v>42829</v>
      </c>
      <c r="F32" s="136">
        <v>6540</v>
      </c>
      <c r="G32" s="136">
        <v>49708</v>
      </c>
      <c r="H32" s="252">
        <f t="shared" si="0"/>
        <v>0.49828418014089909</v>
      </c>
      <c r="I32" s="253">
        <f t="shared" si="1"/>
        <v>0.43227558085548762</v>
      </c>
      <c r="J32" s="253">
        <f t="shared" si="1"/>
        <v>0.13247179404079484</v>
      </c>
    </row>
    <row r="33" spans="1:10" x14ac:dyDescent="0.75">
      <c r="A33" s="65">
        <v>5</v>
      </c>
      <c r="B33" s="251" t="s">
        <v>346</v>
      </c>
      <c r="C33" s="136">
        <v>78680</v>
      </c>
      <c r="D33" s="152">
        <f t="shared" si="4"/>
        <v>11740</v>
      </c>
      <c r="E33" s="136">
        <v>9746</v>
      </c>
      <c r="F33" s="136">
        <v>1994</v>
      </c>
      <c r="G33" s="136">
        <v>66941</v>
      </c>
      <c r="H33" s="252">
        <f t="shared" si="0"/>
        <v>0.14921199796644635</v>
      </c>
      <c r="I33" s="253">
        <f t="shared" si="1"/>
        <v>0.12386883579054397</v>
      </c>
      <c r="J33" s="253">
        <f t="shared" si="1"/>
        <v>0.16984667802385009</v>
      </c>
    </row>
    <row r="34" spans="1:10" ht="3" customHeight="1" x14ac:dyDescent="0.75">
      <c r="B34" s="177"/>
      <c r="C34" s="254"/>
      <c r="D34" s="254"/>
      <c r="E34" s="254"/>
      <c r="F34" s="254"/>
      <c r="G34" s="254"/>
      <c r="H34" s="255"/>
      <c r="I34" s="256"/>
      <c r="J34" s="256"/>
    </row>
    <row r="35" spans="1:10" s="7" customFormat="1" ht="15.75" customHeight="1" x14ac:dyDescent="0.75">
      <c r="A35" s="105" t="s">
        <v>38</v>
      </c>
      <c r="B35" s="128" t="s">
        <v>527</v>
      </c>
      <c r="C35" s="186">
        <v>6047941</v>
      </c>
      <c r="D35" s="181">
        <f t="shared" ref="D35:D40" si="5">E35+F35</f>
        <v>3118702</v>
      </c>
      <c r="E35" s="186">
        <v>2457891</v>
      </c>
      <c r="F35" s="186">
        <v>660811</v>
      </c>
      <c r="G35" s="186">
        <v>2929239</v>
      </c>
      <c r="H35" s="257">
        <f t="shared" si="0"/>
        <v>0.51566342991771907</v>
      </c>
      <c r="I35" s="258">
        <f t="shared" si="1"/>
        <v>0.4064012859913812</v>
      </c>
      <c r="J35" s="258">
        <f t="shared" si="1"/>
        <v>0.2118865476727177</v>
      </c>
    </row>
    <row r="36" spans="1:10" x14ac:dyDescent="0.75">
      <c r="A36" s="65">
        <v>1</v>
      </c>
      <c r="B36" s="251" t="s">
        <v>252</v>
      </c>
      <c r="C36" s="136">
        <v>1862512</v>
      </c>
      <c r="D36" s="152">
        <f t="shared" si="5"/>
        <v>733690</v>
      </c>
      <c r="E36" s="136">
        <v>524666</v>
      </c>
      <c r="F36" s="136">
        <v>209024</v>
      </c>
      <c r="G36" s="136">
        <v>1128822</v>
      </c>
      <c r="H36" s="252">
        <f t="shared" si="0"/>
        <v>0.393924978738392</v>
      </c>
      <c r="I36" s="253">
        <f t="shared" si="1"/>
        <v>0.28169805080450488</v>
      </c>
      <c r="J36" s="253">
        <f t="shared" si="1"/>
        <v>0.28489416511060528</v>
      </c>
    </row>
    <row r="37" spans="1:10" x14ac:dyDescent="0.75">
      <c r="A37" s="65">
        <v>2</v>
      </c>
      <c r="B37" s="251" t="s">
        <v>253</v>
      </c>
      <c r="C37" s="136">
        <v>1350159</v>
      </c>
      <c r="D37" s="152">
        <f t="shared" si="5"/>
        <v>959562</v>
      </c>
      <c r="E37" s="136">
        <v>741407</v>
      </c>
      <c r="F37" s="136">
        <v>218155</v>
      </c>
      <c r="G37" s="136">
        <v>390597</v>
      </c>
      <c r="H37" s="252">
        <f t="shared" si="0"/>
        <v>0.7107029616511833</v>
      </c>
      <c r="I37" s="253">
        <f t="shared" si="1"/>
        <v>0.54912569556622592</v>
      </c>
      <c r="J37" s="253">
        <f t="shared" si="1"/>
        <v>0.227348519428656</v>
      </c>
    </row>
    <row r="38" spans="1:10" x14ac:dyDescent="0.75">
      <c r="A38" s="65">
        <v>3</v>
      </c>
      <c r="B38" s="251" t="s">
        <v>254</v>
      </c>
      <c r="C38" s="136">
        <v>1814790</v>
      </c>
      <c r="D38" s="152">
        <f t="shared" si="5"/>
        <v>1147472</v>
      </c>
      <c r="E38" s="136">
        <v>956463</v>
      </c>
      <c r="F38" s="136">
        <v>191009</v>
      </c>
      <c r="G38" s="136">
        <v>667318</v>
      </c>
      <c r="H38" s="252">
        <f t="shared" si="0"/>
        <v>0.63228913538205522</v>
      </c>
      <c r="I38" s="253">
        <f t="shared" si="1"/>
        <v>0.52703783908882018</v>
      </c>
      <c r="J38" s="253">
        <f t="shared" si="1"/>
        <v>0.16646070666648075</v>
      </c>
    </row>
    <row r="39" spans="1:10" x14ac:dyDescent="0.75">
      <c r="A39" s="65">
        <v>4</v>
      </c>
      <c r="B39" s="251" t="s">
        <v>255</v>
      </c>
      <c r="C39" s="136">
        <v>559686</v>
      </c>
      <c r="D39" s="152">
        <f t="shared" si="5"/>
        <v>221390</v>
      </c>
      <c r="E39" s="136">
        <v>185715</v>
      </c>
      <c r="F39" s="136">
        <v>35675</v>
      </c>
      <c r="G39" s="136">
        <v>338296</v>
      </c>
      <c r="H39" s="252">
        <f t="shared" si="0"/>
        <v>0.39556108246409594</v>
      </c>
      <c r="I39" s="253">
        <f t="shared" si="1"/>
        <v>0.33181998477717861</v>
      </c>
      <c r="J39" s="253">
        <f t="shared" si="1"/>
        <v>0.16114097294367405</v>
      </c>
    </row>
    <row r="40" spans="1:10" x14ac:dyDescent="0.75">
      <c r="A40" s="65">
        <v>5</v>
      </c>
      <c r="B40" s="251" t="s">
        <v>346</v>
      </c>
      <c r="C40" s="136">
        <v>460794</v>
      </c>
      <c r="D40" s="152">
        <f t="shared" si="5"/>
        <v>56588</v>
      </c>
      <c r="E40" s="136">
        <v>49640</v>
      </c>
      <c r="F40" s="136">
        <v>6948</v>
      </c>
      <c r="G40" s="136">
        <v>404206</v>
      </c>
      <c r="H40" s="252">
        <f t="shared" si="0"/>
        <v>0.12280541847333082</v>
      </c>
      <c r="I40" s="253">
        <f t="shared" si="1"/>
        <v>0.1077270971410218</v>
      </c>
      <c r="J40" s="253">
        <f t="shared" si="1"/>
        <v>0.12278221531066658</v>
      </c>
    </row>
    <row r="41" spans="1:10" ht="8.25" customHeight="1" x14ac:dyDescent="0.75">
      <c r="B41" s="1"/>
      <c r="C41" s="1"/>
      <c r="D41" s="1"/>
      <c r="E41" s="1"/>
      <c r="F41" s="1"/>
      <c r="G41" s="1"/>
      <c r="H41" s="1"/>
      <c r="I41" s="1"/>
      <c r="J41" s="1"/>
    </row>
  </sheetData>
  <mergeCells count="10">
    <mergeCell ref="J2:J4"/>
    <mergeCell ref="D3:D4"/>
    <mergeCell ref="E3:E4"/>
    <mergeCell ref="F3:F4"/>
    <mergeCell ref="G3:G4"/>
    <mergeCell ref="B2:B4"/>
    <mergeCell ref="C2:C4"/>
    <mergeCell ref="D2:G2"/>
    <mergeCell ref="H2:H4"/>
    <mergeCell ref="I2:I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21</vt:i4>
      </vt:variant>
    </vt:vector>
  </HeadingPairs>
  <TitlesOfParts>
    <vt:vector size="64" baseType="lpstr">
      <vt:lpstr>List Of Tables</vt:lpstr>
      <vt:lpstr>Table 1</vt:lpstr>
      <vt:lpstr>Table 2-3</vt:lpstr>
      <vt:lpstr>Table 4-5</vt:lpstr>
      <vt:lpstr>Table 6-7</vt:lpstr>
      <vt:lpstr>Table 8</vt:lpstr>
      <vt:lpstr>Table 9-10</vt:lpstr>
      <vt:lpstr>Table 11</vt:lpstr>
      <vt:lpstr>Table 12</vt:lpstr>
      <vt:lpstr>Table 13-14</vt:lpstr>
      <vt:lpstr>Table 15-16 </vt:lpstr>
      <vt:lpstr>Table 17-18</vt:lpstr>
      <vt:lpstr>Table 19 </vt:lpstr>
      <vt:lpstr>Table 20</vt:lpstr>
      <vt:lpstr>Table 21</vt:lpstr>
      <vt:lpstr>Table 22-23-24</vt:lpstr>
      <vt:lpstr>Table 25</vt:lpstr>
      <vt:lpstr>Table 26</vt:lpstr>
      <vt:lpstr>Table 27</vt:lpstr>
      <vt:lpstr>Table 28</vt:lpstr>
      <vt:lpstr>Table 29</vt:lpstr>
      <vt:lpstr>Table 30</vt:lpstr>
      <vt:lpstr>Table 31-32</vt:lpstr>
      <vt:lpstr>Table 33</vt:lpstr>
      <vt:lpstr>Table 34</vt:lpstr>
      <vt:lpstr>Table 35-36</vt:lpstr>
      <vt:lpstr>Table 37 </vt:lpstr>
      <vt:lpstr>Table 38-39</vt:lpstr>
      <vt:lpstr>Table 40-41</vt:lpstr>
      <vt:lpstr>Table 42-43</vt:lpstr>
      <vt:lpstr>Table 44-45-46</vt:lpstr>
      <vt:lpstr>Table 47</vt:lpstr>
      <vt:lpstr>Table 48-49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'List Of Tables'!Print_Area</vt:lpstr>
      <vt:lpstr>'Table 11'!Print_Area</vt:lpstr>
      <vt:lpstr>'Table 13-14'!Print_Area</vt:lpstr>
      <vt:lpstr>'Table 19 '!Print_Area</vt:lpstr>
      <vt:lpstr>'Table 20'!Print_Area</vt:lpstr>
      <vt:lpstr>'Table 21'!Print_Area</vt:lpstr>
      <vt:lpstr>'Table 2-3'!Print_Area</vt:lpstr>
      <vt:lpstr>'Table 25'!Print_Area</vt:lpstr>
      <vt:lpstr>'Table 26'!Print_Area</vt:lpstr>
      <vt:lpstr>'Table 27'!Print_Area</vt:lpstr>
      <vt:lpstr>'Table 31-32'!Print_Area</vt:lpstr>
      <vt:lpstr>'Table 40-41'!Print_Area</vt:lpstr>
      <vt:lpstr>'Table 42-43'!Print_Area</vt:lpstr>
      <vt:lpstr>'Table 48-49'!Print_Area</vt:lpstr>
      <vt:lpstr>'Table 52'!Print_Area</vt:lpstr>
      <vt:lpstr>'Table 57'!Print_Area</vt:lpstr>
      <vt:lpstr>'Table 8'!Print_Area</vt:lpstr>
      <vt:lpstr>'Table 9-10'!Print_Area</vt:lpstr>
      <vt:lpstr>'Table 12'!Print_Titles</vt:lpstr>
      <vt:lpstr>'Table 21'!Print_Titles</vt:lpstr>
      <vt:lpstr>'Table 34'!Print_Titles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Methode TUYISENGE</dc:creator>
  <cp:lastModifiedBy>MUKUNDABANTU J. Marc</cp:lastModifiedBy>
  <cp:lastPrinted>2018-11-13T07:31:52Z</cp:lastPrinted>
  <dcterms:created xsi:type="dcterms:W3CDTF">2016-04-12T14:06:14Z</dcterms:created>
  <dcterms:modified xsi:type="dcterms:W3CDTF">2022-03-21T12:45:48Z</dcterms:modified>
</cp:coreProperties>
</file>